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N9" i="4"/>
  <c r="N10"/>
  <c r="N12"/>
  <c r="N13"/>
  <c r="L11" i="5"/>
  <c r="L12"/>
  <c r="K10"/>
  <c r="E13"/>
  <c r="L13" s="1"/>
  <c r="F13"/>
  <c r="G13"/>
  <c r="H13"/>
  <c r="I13"/>
  <c r="J13"/>
  <c r="K13"/>
  <c r="D13"/>
  <c r="E12"/>
  <c r="F12"/>
  <c r="G12"/>
  <c r="H12"/>
  <c r="I12"/>
  <c r="J12"/>
  <c r="K12"/>
  <c r="D12"/>
  <c r="E11"/>
  <c r="F11"/>
  <c r="G11"/>
  <c r="H11"/>
  <c r="I11"/>
  <c r="J11"/>
  <c r="K11"/>
  <c r="D11"/>
  <c r="L27"/>
  <c r="L28"/>
  <c r="L29"/>
  <c r="E26"/>
  <c r="L26" s="1"/>
  <c r="F26"/>
  <c r="G26"/>
  <c r="H26"/>
  <c r="I26"/>
  <c r="J26"/>
  <c r="K26"/>
  <c r="L23"/>
  <c r="L24"/>
  <c r="L25"/>
  <c r="L19"/>
  <c r="L20"/>
  <c r="L21"/>
  <c r="L15"/>
  <c r="N21" i="4" l="1"/>
  <c r="N22"/>
  <c r="G20"/>
  <c r="H20"/>
  <c r="I20"/>
  <c r="J20"/>
  <c r="K20"/>
  <c r="L20"/>
  <c r="M20"/>
  <c r="N20" s="1"/>
  <c r="F20"/>
  <c r="N19"/>
  <c r="G18"/>
  <c r="H18"/>
  <c r="I18"/>
  <c r="J18"/>
  <c r="K18"/>
  <c r="L18"/>
  <c r="M18"/>
  <c r="F18"/>
  <c r="N17"/>
  <c r="N15"/>
  <c r="N16"/>
  <c r="G14"/>
  <c r="H14"/>
  <c r="I14"/>
  <c r="J14"/>
  <c r="K14"/>
  <c r="L14"/>
  <c r="M14"/>
  <c r="F14"/>
  <c r="G10"/>
  <c r="G9" s="1"/>
  <c r="H10"/>
  <c r="H9" s="1"/>
  <c r="I10"/>
  <c r="J10"/>
  <c r="K10"/>
  <c r="L10"/>
  <c r="M10"/>
  <c r="F10"/>
  <c r="F9" s="1"/>
  <c r="N11"/>
  <c r="D26" i="5"/>
  <c r="E22"/>
  <c r="F22"/>
  <c r="G22"/>
  <c r="H22"/>
  <c r="I22"/>
  <c r="J22"/>
  <c r="K22"/>
  <c r="D22"/>
  <c r="D14"/>
  <c r="E18"/>
  <c r="F18"/>
  <c r="G18"/>
  <c r="H18"/>
  <c r="I18"/>
  <c r="J18"/>
  <c r="K18"/>
  <c r="D18"/>
  <c r="M9" i="4" l="1"/>
  <c r="K9"/>
  <c r="I9"/>
  <c r="L9"/>
  <c r="J9"/>
  <c r="L18" i="5"/>
  <c r="L22"/>
  <c r="J14"/>
  <c r="H14"/>
  <c r="F14"/>
  <c r="L16"/>
  <c r="I10"/>
  <c r="G10"/>
  <c r="E10"/>
  <c r="L10" s="1"/>
  <c r="K14"/>
  <c r="L17"/>
  <c r="I14"/>
  <c r="G14"/>
  <c r="E14"/>
  <c r="J10"/>
  <c r="H10"/>
  <c r="F10"/>
  <c r="D10"/>
  <c r="N18" i="4"/>
  <c r="N14"/>
  <c r="L14" i="5" l="1"/>
</calcChain>
</file>

<file path=xl/sharedStrings.xml><?xml version="1.0" encoding="utf-8"?>
<sst xmlns="http://schemas.openxmlformats.org/spreadsheetml/2006/main" count="420" uniqueCount="222">
  <si>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</si>
  <si>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</si>
  <si>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</si>
  <si>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</si>
  <si>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</si>
  <si>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</si>
  <si>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</si>
  <si>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</si>
  <si>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</si>
  <si>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единица</t>
  </si>
  <si>
    <t>-</t>
  </si>
  <si>
    <t>процент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</si>
  <si>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</si>
  <si>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</si>
  <si>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</si>
  <si>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единиц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</si>
  <si>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</si>
  <si>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</si>
  <si>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</si>
  <si>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</si>
  <si>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</si>
  <si>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</si>
  <si>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</si>
  <si>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</si>
  <si>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>Единиц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</si>
  <si>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</si>
  <si>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</si>
  <si>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</si>
  <si>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</si>
  <si>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</si>
  <si>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</si>
  <si>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</si>
  <si>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Администарция МО г. Медногорск, ответственний исполнитель МКУ "УГКР и ЖКХ"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</si>
  <si>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</si>
  <si>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</si>
  <si>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1.</t>
  </si>
  <si>
    <t>всего, в том числе:</t>
  </si>
  <si>
    <t>федеральный бюджет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</si>
  <si>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</si>
  <si>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</si>
  <si>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</si>
  <si>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</si>
  <si>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</si>
  <si>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</si>
  <si>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</si>
  <si>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</si>
  <si>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</si>
  <si>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</si>
  <si>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</si>
  <si>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</si>
  <si>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РП</t>
  </si>
  <si>
    <t>xn = ((Max - Min) : 10)
+ Min + (N × (Max -
Min) : 10)</t>
  </si>
  <si>
    <t>n - порядковый номер балла; Max - максимальное значение в массиве данных; Min - минимальное значение в массиве данных</t>
  </si>
  <si>
    <t>административная информация</t>
  </si>
  <si>
    <t>МКУ "УГКР и ЖКХ"</t>
  </si>
  <si>
    <t xml:space="preserve">на сайте Министерства строительства РФ в сети Интернет </t>
  </si>
  <si>
    <t>Dn=(Ny/N)*100</t>
  </si>
  <si>
    <t>Dn - доля граждан, принявших участие в решении вопросов развития городской среды, от общего количества граждан в возрасте 14 лет и старше, проживающих в муниципальных образованиях, городах, на территории которых проводятся мероприятия, % (в среднегодовом выражении);
Ny - количество граждан, принимающих участие в решении вопросов развития городской среды, тыс.чел. (в среднегодовом
выражении); N - количество граждан в возрасте 14 лет и старше, проживающих в муниципальных образованиях, городах, на территории которых реализуются государственные (муниципальные) программы формирования современной городской среды, тыс.чел., согласно официальным данным Росстата (в среднегодовом выражении)</t>
  </si>
  <si>
    <t>Опрос</t>
  </si>
  <si>
    <t>ПОС "ЕПГУ"</t>
  </si>
  <si>
    <t>D РПФКГС -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формирования современной городской среды, нарастающим итогом, начиная с 2019 года, за отчетный период, процент (округляется до целого значения).  V РПФКГС - объем закупленного оборудования, имеющего российское происхождение, в том числе оборудования, закупленного при выполнении работ в рамках реализации мероприятий государственных (муниципальных) программ формирования современной городской среды, нарастающим итогом, начиная с 2019 года, за отчетный период, в млн руб.; V ФКГС - общий объем закупленного оборудования, в том числе оборудования, закупленного при выполнении работ в рамках реализации мероприятий государственных (муниципальных) программ формирования современной городской среды, за отчетный период, млн. руб.</t>
  </si>
  <si>
    <t>по фактическому выполнению строительных работ</t>
  </si>
  <si>
    <t>D РПФКГС= (V РПФКГС/V ФКГС)*100</t>
  </si>
  <si>
    <t>План реализации муниципальной программы "Формирование комфортной городской среды на территории муниципального образования город Медногорск Оренбургской области"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</si>
  <si>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</si>
  <si>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</si>
  <si>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</si>
  <si>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Региональный проект: «Формирование комфортной городской среды».</t>
  </si>
  <si>
    <t>Наименование задачи регионального проекта: «Создание универсальных механизмов вовлечения заинтересованных граждан, организаций в реализацию мероприятий по благоустройству территорий муниципального образования город Медногорск Оренбургской области»</t>
  </si>
  <si>
    <t>1.1.1.1.</t>
  </si>
  <si>
    <t>1.1.2.</t>
  </si>
  <si>
    <t>1.1.2.1.</t>
  </si>
  <si>
    <t>1.1.3.</t>
  </si>
  <si>
    <t>1.1.3.1.</t>
  </si>
  <si>
    <t>1.1.4.</t>
  </si>
  <si>
    <t>1.1.4.1.</t>
  </si>
  <si>
    <t>ОД=Д/О*100</t>
  </si>
  <si>
    <t>ОД - прирост индекса качества, О - индекс 2022 г., Д - индекс текущего периода</t>
  </si>
  <si>
    <t>Региональный проект «Формирование комфортной городской среды в Оренбургской области»</t>
  </si>
  <si>
    <t>Показатель определяет количество проектов, реализованных победителем Всероссийского конкурса лучших проектов создания комфортной городской среды в малых городах и исторических поселениях</t>
  </si>
  <si>
    <t xml:space="preserve">Показатель определяется актом приема-передачи объекта в эксплуатацию </t>
  </si>
  <si>
    <t>Показатель 2 "Индекс качества городской среды"</t>
  </si>
  <si>
    <t>Показатель 3 "Доля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среды"</t>
  </si>
  <si>
    <t>Показатель 4 "Доля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среды"</t>
  </si>
  <si>
    <t>Показатель 5 "Количество благоустроенных общественных территорий (нарастающим итогом)"</t>
  </si>
  <si>
    <t>Показатель 6 "Количество благоустроенных дворовых и общественных пространств, включенных в муниципальные программы формирования современной городской среды"</t>
  </si>
  <si>
    <t>Показатель 7 "Реализованы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поселениях"</t>
  </si>
  <si>
    <t>Результат 1 "Реализованы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(муниципальными)программами формирования современной городской среды"</t>
  </si>
  <si>
    <t>Сумма всех благоустроенных общественных прстранств включенных в государственные (муниципальные) программы формирования современной городской среды</t>
  </si>
  <si>
    <t>Количество благоустроенных общественных пространств, включенных в государственные (муниципальные) программы формирования современной городской среды</t>
  </si>
  <si>
    <t>Результат 2 "Обеспечено вовлечение граждан в реализацию федерального проекта "Формирование комфортной городской среды"</t>
  </si>
  <si>
    <t>Результат 3 "Актуализированы действующие муниципальные программы формирования комфортной городской среды по результатам проведения голосования по отбору общественных территорий и формирования адресного перечня территорий, подлежащих благоустройству в следующем году"</t>
  </si>
  <si>
    <t>Условная единица</t>
  </si>
  <si>
    <t>Сумма всех реализованных проектов победителей Всероссийского конкурса лучших проектов созданий комфортной городской среды в малых городах и исторических поселениях</t>
  </si>
  <si>
    <t>Количество реализованных проектов победителей Всероссийского конкурса лучших проектов создания комфортной городской среды</t>
  </si>
  <si>
    <t>Dn=(Ny/N)*100, Значение данного показателя считается достигнутым, в случае если его фактическое значение равно либо превышает плановое значение</t>
  </si>
  <si>
    <t>Значение данного показателя считается достигнутым, в случае если его фактическое значение равно либо превышает плановое значение</t>
  </si>
  <si>
    <t>Приведение в соответствие муниципальной программы по фактическому выполнению работ</t>
  </si>
  <si>
    <t>Результат 4 "Реализованы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(нарастающим итогом)"</t>
  </si>
  <si>
    <t>Начальник МКУ "УГКР и ЖКХ"</t>
  </si>
  <si>
    <t>1.1.1.2.</t>
  </si>
  <si>
    <t>1.1.1.3.</t>
  </si>
  <si>
    <t>1.1.1.4.</t>
  </si>
  <si>
    <t>1.1.1.5.</t>
  </si>
  <si>
    <t>Завершение выполнения работ по благоустройству общественной территории</t>
  </si>
  <si>
    <t>Контрольная точка результата регионального проекта: "Проведение закупки по 44-ФЗ по выбранной общественной территории с применением национального режима"</t>
  </si>
  <si>
    <t>Контрольная точка результата регионального проекта: "Проведение рейтингового голосования по определению территории подлежащей благоустройству в первоочередном порядке"</t>
  </si>
  <si>
    <t>Контрольная точка результата регионального проекта: "Разработка дизайн – проектов общественных территорий предполагаемых к благоустройству"</t>
  </si>
  <si>
    <t>Контрольная точка результата регионального проекта: "Организация приема предложений органами местного самоуправления в целях определения перечня общественных территорий, подлежащих  в рамках реализации государственной программы (муниципальной программы) благоустройству в очередном году"</t>
  </si>
  <si>
    <t>Контрольная точка результата регионального проекта: "Сбор предложения граждан по благоустройству общественных территорий"</t>
  </si>
  <si>
    <t>1.1.2.2.</t>
  </si>
  <si>
    <t>Контрольная точка результата регионального проекта: "Проведение общественных слушаний, заседание общественной комиссии"</t>
  </si>
  <si>
    <t>1.1.2.3.</t>
  </si>
  <si>
    <t>1.1.2.4.</t>
  </si>
  <si>
    <t>Проведение субботников</t>
  </si>
  <si>
    <t>1.1.2.5.</t>
  </si>
  <si>
    <t>Публикации в СМИ о ходе и результатах реализации проекта</t>
  </si>
  <si>
    <t>Результат 3: «Актуализированы действующие муниципальные программы формирования комфортной городской среды по результатам проведения голосования по отбору общественных территорий и формирования адресного перечня территорий, подлежащих благоустройству в следующем году»</t>
  </si>
  <si>
    <t>Результат 2: «Обеспечено вовлечение граждан в реализацию федерального проекта "Формирование комфортной городской среды»</t>
  </si>
  <si>
    <t>Результат 1: «Реализованы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(муниципальными)программами формирования современной городской среды»</t>
  </si>
  <si>
    <t>Контрольная точка результата регионального проекта: "Внесение изменений в муниципальную программу «Формирования комфортной городской среды»"</t>
  </si>
  <si>
    <t>Результат 4: «Реализованы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(нарастающим итогом)"</t>
  </si>
  <si>
    <t>Контрольная точка результата регионального проекта: "Благоустройство победителя Всероссийского конкурса лучших проектов создания комфортной городской среды в малых городах и исторических поселениях в 2022 году"</t>
  </si>
  <si>
    <t>Приложение 9 к протоколу заседания управляющего совета муниципальной программы "Формирование комфортной городской среды на территории муниципального образования город Медногорск Оренбургской области"</t>
  </si>
  <si>
    <t>Комплекс процессных мероприятий "Выполнение прочих мероприятий по благостройству дворовых и общественных территорий"</t>
  </si>
  <si>
    <t>2.1.</t>
  </si>
  <si>
    <t>ОС</t>
  </si>
  <si>
    <t>по фактическому выполнению работ</t>
  </si>
  <si>
    <t>2.1.1.</t>
  </si>
  <si>
    <t>2.1.1.1.</t>
  </si>
  <si>
    <t>Показатель 8: "Выполнение прочих мероприятий в целях реализации регионального проекта "</t>
  </si>
  <si>
    <t>Определяется как фактическое количество выполненных прочих мероприятий в целях реализации регионального проекта</t>
  </si>
  <si>
    <t>Количество выполненных прочих мероприятий</t>
  </si>
  <si>
    <t>Результат 5: "Реализованы прочие мероприятия по благоустройству дворовых и общественных территорий в целях реализации регионального проекта"</t>
  </si>
  <si>
    <t>Контрольная точка результата комплекса процессных мероприятий  "Прохождение проектно-сметной документации Государственной экспертизы, оплата работ"</t>
  </si>
  <si>
    <t>Наименование задачи: "Создание универсальных механизмов вовлечения заинтересованных граждан, организаций в реализацию мероприятий по благоустройству территорий муниципального образования город Медногорск Оренбургской области"</t>
  </si>
  <si>
    <t>Результат 1: «Реализованы прочие мероприятия по благоустройству дворовых и общественных территорий в целях реализации регионального проекта»</t>
  </si>
  <si>
    <t>2.1.1.2.</t>
  </si>
  <si>
    <t>Контрольная точка результата комплекса процессных мероприятий  "Аренда земельного участка"</t>
  </si>
  <si>
    <t>К - количество благоустроенных общественных территорий в МО г. Медногорск за отчетный год, нарастающим итогом начиная с 2019 г., ед. К суб j - количество благоустроенных общественных территорий, включенных в государственные программы формирования современной городской среды j-го субъекта Российской Федерации за отчетный год нарастающим итогом начиная с 2019 г., ед.,  m - количество благоустроенных общественных территорий, включенных в i-ую муниципальную программу формирования современной городской среды в j-м субъекте Российской Федерации за отчетный год нарастающим итогом начиная с 2019 г., ед. i=1, ..., m;  m - количество муниципальных программ в j-м субъекте Российской Федерации; N - количество субъектов Российской Федерации, ед.</t>
  </si>
  <si>
    <t>К - количество благоустроенных общественных территорий в МО г. Медногорск за отчетный год, нарастающим итогом начиная с 2019 г., ед.; К суб j - количество благоустроенных общественных территорий, включенных в государственные программы формирования современной городской среды j-го субъекта Российской Федерации за отчетный год нарастающим итогом начиная с 2019 г., ед.;  m - количество благоустроенных общественных территорий, включенных в i-ую муниципальную программу формирования современной городской среды в j-м субъекте Российской Федерации за отчетный год нарастающим итогом начиная с 2019 г., ед., i=1, ..., m; m - количество муниципальных программ в j-м субъекте Российской Федерации; N - количество субъектов Российской Федерации, ед.</t>
  </si>
  <si>
    <t>Количество квадратных метров непригодного для проживания жилищного фонда</t>
  </si>
  <si>
    <t>кв.метров</t>
  </si>
  <si>
    <t>https://ais.reformagkh.ru/#/mkd</t>
  </si>
  <si>
    <t>региональный проект
«Обеспечение устойчивого сокращения непригодного для проживания жилищного фонда»</t>
  </si>
  <si>
    <t>Количество граждан, расселенных из непригодного для проживания жилищного фонда</t>
  </si>
  <si>
    <t>человек</t>
  </si>
  <si>
    <t xml:space="preserve">Количество молодых семей, улучшивших  жилищные условия   </t>
  </si>
  <si>
    <t>единиц.</t>
  </si>
  <si>
    <t>Ввод жилья</t>
  </si>
  <si>
    <t>региональный проект"Жилье"</t>
  </si>
  <si>
    <t>Площадь земельных участков, вовлеченных в оборот в целях жилищного строительства</t>
  </si>
  <si>
    <t>Обеспеченность МО г. Медногорск градостроительной документацией</t>
  </si>
  <si>
    <t>Количество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</si>
  <si>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Приложение 1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</si>
  <si>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Значения показателей муниципальной программы "Стимулирование развития жилищного строительства в муниципальном образовании город Медногорск"</t>
  </si>
  <si>
    <t>Приложение 2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</si>
  <si>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Задачи, планируемые в рамках структурных элементов муниципалльной программы "Стимулирование развития жилищного строительства в муниципальном образовании город Медногорск"</t>
  </si>
  <si>
    <t>Региональный проект
«Обеспечение устойчивого сокращения непригодного для проживания жилищного фонда»</t>
  </si>
  <si>
    <t>Задача: Создание безопасных условий проживания граждан МО г. Медногорск</t>
  </si>
  <si>
    <t xml:space="preserve">Создание кофмортных условий для населения переселенных из аварийного жилищного фонда </t>
  </si>
  <si>
    <t>Количество квадратных метров непригодного для проживания жилищного фонда; Количество граждан, расселенных из непригодного для проживания жилищного фонда</t>
  </si>
  <si>
    <t>Региональный проект"Жилье"</t>
  </si>
  <si>
    <t xml:space="preserve">2. </t>
  </si>
  <si>
    <t>Увеличение ежегодного объема вводимого жилья</t>
  </si>
  <si>
    <t>Увеличение доступности жилья на территории муниципального образования</t>
  </si>
  <si>
    <t>Ввод жилья; Площадь земельных участков, вовлеченных в оборот в целях жилищного строительства.</t>
  </si>
  <si>
    <t>Комплекс процессных мероприятий "Количество молодых семей, улучшивших  жилищные условия"</t>
  </si>
  <si>
    <t>КФКС и МП</t>
  </si>
  <si>
    <t>Ответственный за реализацию: КФКСП и МП</t>
  </si>
  <si>
    <t>Улучшение жилищных условий молодых семей</t>
  </si>
  <si>
    <t>Реализация задачи позволит улучшить жилищные условия молодым семьям; будет способствовать укреплению института семьи</t>
  </si>
  <si>
    <t>Количество молодых семей, улучшивших  жилищные условия</t>
  </si>
  <si>
    <t>Комплекс процессных мероприятий «Развитие системы градорегулирования муниципального образования»</t>
  </si>
  <si>
    <t>Задача: Обеспеченность МО г. Медногорск градостроительной документацией</t>
  </si>
  <si>
    <t>Обеспечение потребности МО г. Медногорск в документах территориального планирования, градостроительного зонирования, местных нормативах градостроительного проектирования и документации по планировке территории. Обеспечение потребности в автоматизированных информационных системах обеспечения градостроительной деятельности</t>
  </si>
  <si>
    <t>3.1.</t>
  </si>
  <si>
    <t>4.1.</t>
  </si>
  <si>
    <t xml:space="preserve">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</si>
  <si>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 xml:space="preserve">Задача: 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</si>
  <si>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>Приложение 3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</si>
  <si>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«Стимулирование развития жилищного строительства в муниципальном образовании город Медногорск»
</t>
  </si>
  <si>
    <t>Наименование задачи структурного элемента: «Создание безопасных условий проживания граждан МО г. Медногорск»</t>
  </si>
  <si>
    <t>Реализованы мероприятия, предусмотренные муниципальной адресной программой переселения граждан из непригодного для проживания жилищного фонда</t>
  </si>
  <si>
    <t>кв. метров</t>
  </si>
  <si>
    <t>Создание безопасных условий проживания граждан</t>
  </si>
  <si>
    <t>1. Наименование структурного элемента: Региональный проект «Обеспечение устойчивого сокращения непригодного для проживания жилищного фонда"</t>
  </si>
  <si>
    <t>Наименование задачи структурного элемента: «Увеличение ежегодного объема вводимого жилья»</t>
  </si>
  <si>
    <t>2. Наименование структурного элемента: Региональный проект "Жилье"</t>
  </si>
  <si>
    <t>Увеличение площади земельных участков вовлеченных в жилищное строительство</t>
  </si>
  <si>
    <t>Постановка земельных участков на кадастровый учет</t>
  </si>
  <si>
    <t>3. Наименование структурного элемента: "Комплекс процессных мероприятий "Количество молодых семей, улучшивших  жилищные условия"</t>
  </si>
  <si>
    <t>Увеличение количества молодых семей, улучшивших жилищные условия</t>
  </si>
  <si>
    <t>Получение свидетельств на получение социальной выплаты</t>
  </si>
  <si>
    <t>4. Наименование структурного элемента: Комплекс процессных мероприятий "Развитие системы градорегулирования муниципального образования"</t>
  </si>
  <si>
    <t>Наименование задачи структурного элемента: "Обеспеченность МО г. Медногорск градостроительной документацией"</t>
  </si>
  <si>
    <t>Выполнение мероприятий по
подготовке документов в области
градостроительной деятельности</t>
  </si>
  <si>
    <t>Количество подготовленных документов</t>
  </si>
  <si>
    <t>4. Наименование структурного элемента: Комплекс процессных мероприятий "Развитие системы градорегулирования муниципального образованияОбеспечение выполнения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</si>
  <si>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>Наименование задачи структурного элемента: "Реализация мероприятия позволит обеспечить инженерной инфраструктурой проекты жилищного строительства; будет способствовать увеличению объемов ввода жилья"
"</t>
  </si>
  <si>
    <t>Приложение 4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</si>
  <si>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Информация о бюджетных ассигнованиях на реализацию муниципальной программы "Стимулирование развития жилищного строительства в муниципальном образовании город Медногорск"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</si>
  <si>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</si>
  <si>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Региональный проект «Обеспечение устойчивого сокращения непригодного для проживания жилищного фонда»</t>
  </si>
  <si>
    <t>101F36748S</t>
  </si>
  <si>
    <t>Комплекс процессных мероприятий «Переселение граждан из аварийного жилищного фонда»</t>
  </si>
  <si>
    <t>10401S1410</t>
  </si>
  <si>
    <t>10401S1420</t>
  </si>
  <si>
    <t>Комплекс процессных мероприятий «Обеспечение жильем молодых семей»</t>
  </si>
  <si>
    <t>Приложение 5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</si>
  <si>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1.2.</t>
  </si>
  <si>
    <t>1.3.</t>
  </si>
  <si>
    <t>1.4.</t>
  </si>
  <si>
    <t>Приложение 8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</si>
  <si>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Сведения о методике расчета показателей муниципальной программы "Стимулирование развития жилищного строительства в муниципальном образовании город Медногорск"</t>
  </si>
  <si>
    <t>Показатель 1 "Количество квадратных метров непригодного для проживания жилищного фонда"</t>
  </si>
  <si>
    <t>101F300000</t>
  </si>
  <si>
    <t>101F367483</t>
  </si>
  <si>
    <t>101F367484</t>
  </si>
  <si>
    <t>10402L4970</t>
  </si>
  <si>
    <t>010</t>
  </si>
  <si>
    <t>3.2.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</si>
</sst>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_-* #,##0.000_р_._-;\-* #,##0.000_р_._-;_-* &quot;-&quot;??_р_._-;_-@_-"/>
    <numFmt numFmtId="167" formatCode="0.000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0.0000"/>
    <numFmt numFmtId="171" formatCode="0.0000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/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171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169" fontId="14" fillId="2" borderId="1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center" vertical="center"/>
    </xf>
    <xf numFmtId="2" fontId="14" fillId="2" borderId="1" xfId="2" applyNumberFormat="1" applyFont="1" applyFill="1" applyBorder="1" applyAlignment="1">
      <alignment horizontal="center" vertical="center"/>
    </xf>
    <xf numFmtId="171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170" fontId="14" fillId="2" borderId="1" xfId="0" applyNumberFormat="1" applyFont="1" applyFill="1" applyBorder="1" applyAlignment="1">
      <alignment horizontal="center" vertical="center"/>
    </xf>
    <xf numFmtId="166" fontId="14" fillId="2" borderId="1" xfId="2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2" fontId="14" fillId="2" borderId="1" xfId="0" applyNumberFormat="1" applyFont="1" applyFill="1" applyBorder="1" applyAlignment="1">
      <alignment vertical="center"/>
    </xf>
    <xf numFmtId="164" fontId="14" fillId="2" borderId="1" xfId="2" applyNumberFormat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1" applyFont="1" applyFill="1" applyBorder="1" applyAlignment="1" applyProtection="1">
      <alignment horizontal="center" vertical="top" wrapText="1"/>
    </xf>
    <xf numFmtId="14" fontId="2" fillId="0" borderId="1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116418</xdr:colOff>
      <xdr:row>15</xdr:row>
      <xdr:rowOff>148168</xdr:rowOff>
    </xdr:from>
    <xdr:to>
      <xdr:col>4</xdr:col>
      <xdr:colOff>1300086</xdr:colOff>
      <xdr:row>15</xdr:row>
      <xdr:rowOff>802822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8668" y="14490097"/>
          <a:ext cx="1183668" cy="6546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52916</xdr:colOff>
      <xdr:row>16</xdr:row>
      <xdr:rowOff>391584</xdr:rowOff>
    </xdr:from>
    <xdr:to>
      <xdr:col>4</xdr:col>
      <xdr:colOff>1289021</xdr:colOff>
      <xdr:row>16</xdr:row>
      <xdr:rowOff>1143000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15166" y="19074191"/>
          <a:ext cx="1236105" cy="751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52916</xdr:colOff>
      <xdr:row>17</xdr:row>
      <xdr:rowOff>391584</xdr:rowOff>
    </xdr:from>
    <xdr:to>
      <xdr:col>5</xdr:col>
      <xdr:colOff>216670</xdr:colOff>
      <xdr:row>17</xdr:row>
      <xdr:rowOff>395818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5916" y="18372667"/>
          <a:ext cx="1497254" cy="91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opLeftCell="A10" zoomScale="90" zoomScaleNormal="90" workbookViewId="0">
      <selection activeCell="G11" sqref="G11"/>
    </sheetView>
  </sheetViews>
  <sheetFormatPr defaultRowHeight="18.75"/>
  <cols>
    <col min="1" max="1" width="3.85546875" style="1" customWidth="1"/>
    <col min="2" max="3" width="9.140625" style="11"/>
    <col min="4" max="4" width="9.42578125" style="11" customWidth="1"/>
    <col min="5" max="5" width="5.140625" style="1" customWidth="1"/>
    <col min="6" max="6" width="7.28515625" style="1" customWidth="1"/>
    <col min="7" max="7" width="9.140625" style="1"/>
    <col min="8" max="8" width="6.7109375" style="1" customWidth="1"/>
    <col min="9" max="14" width="5.85546875" style="1" customWidth="1"/>
    <col min="15" max="15" width="11.42578125" style="1" customWidth="1"/>
    <col min="16" max="16" width="11.5703125" style="1" customWidth="1"/>
    <col min="17" max="17" width="14.85546875" style="1" customWidth="1"/>
    <col min="18" max="18" width="11.28515625" style="1" customWidth="1"/>
    <col min="19" max="16384" width="9.140625" style="1"/>
  </cols>
  <sheetData>
    <row r="1" spans="1:18" ht="69.75" customHeight="1">
      <c r="P1" s="110" t="s">
        <v>154</v>
      </c>
      <c r="Q1" s="111"/>
      <c r="R1" s="111"/>
    </row>
    <row r="2" spans="1:18" s="2" customFormat="1" ht="12.75">
      <c r="A2" s="112" t="s">
        <v>155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2" customFormat="1" ht="3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s="2" customFormat="1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s="2" customFormat="1" ht="93" customHeight="1">
      <c r="A5" s="113" t="s">
        <v>0</v>
      </c>
      <c r="B5" s="109" t="s">
        <v>1</v>
      </c>
      <c r="C5" s="109"/>
      <c r="D5" s="109"/>
      <c r="E5" s="114" t="s">
        <v>2</v>
      </c>
      <c r="F5" s="114" t="s">
        <v>3</v>
      </c>
      <c r="G5" s="115" t="s">
        <v>4</v>
      </c>
      <c r="H5" s="116"/>
      <c r="I5" s="116"/>
      <c r="J5" s="116"/>
      <c r="K5" s="116"/>
      <c r="L5" s="116"/>
      <c r="M5" s="116"/>
      <c r="N5" s="117"/>
      <c r="O5" s="114" t="s">
        <v>5</v>
      </c>
      <c r="P5" s="114" t="s">
        <v>6</v>
      </c>
      <c r="Q5" s="114" t="s">
        <v>7</v>
      </c>
      <c r="R5" s="114" t="s">
        <v>8</v>
      </c>
    </row>
    <row r="6" spans="1:18" s="7" customFormat="1" ht="21" customHeight="1">
      <c r="A6" s="113"/>
      <c r="B6" s="109"/>
      <c r="C6" s="109"/>
      <c r="D6" s="109"/>
      <c r="E6" s="114"/>
      <c r="F6" s="114"/>
      <c r="G6" s="5">
        <v>2023</v>
      </c>
      <c r="H6" s="5">
        <v>2024</v>
      </c>
      <c r="I6" s="5">
        <v>2025</v>
      </c>
      <c r="J6" s="5">
        <v>2026</v>
      </c>
      <c r="K6" s="10">
        <v>2027</v>
      </c>
      <c r="L6" s="10">
        <v>2028</v>
      </c>
      <c r="M6" s="10">
        <v>2029</v>
      </c>
      <c r="N6" s="10">
        <v>2030</v>
      </c>
      <c r="O6" s="114"/>
      <c r="P6" s="114"/>
      <c r="Q6" s="114"/>
      <c r="R6" s="114"/>
    </row>
    <row r="7" spans="1:18" s="2" customFormat="1" ht="12.75">
      <c r="A7" s="3">
        <v>1</v>
      </c>
      <c r="B7" s="104">
        <v>2</v>
      </c>
      <c r="C7" s="104"/>
      <c r="D7" s="104"/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</row>
    <row r="8" spans="1:18" s="2" customFormat="1" ht="141.75" customHeight="1">
      <c r="A8" s="10">
        <v>1</v>
      </c>
      <c r="B8" s="105" t="s">
        <v>141</v>
      </c>
      <c r="C8" s="106"/>
      <c r="D8" s="107"/>
      <c r="E8" s="61" t="s">
        <v>142</v>
      </c>
      <c r="F8" s="60">
        <v>3780.42</v>
      </c>
      <c r="G8" s="10">
        <v>1632.78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57" t="s">
        <v>54</v>
      </c>
      <c r="P8" s="61" t="s">
        <v>144</v>
      </c>
      <c r="Q8" s="36" t="s">
        <v>143</v>
      </c>
      <c r="R8" s="10" t="s">
        <v>10</v>
      </c>
    </row>
    <row r="9" spans="1:18" s="2" customFormat="1" ht="123.75" customHeight="1">
      <c r="A9" s="10">
        <v>2</v>
      </c>
      <c r="B9" s="105" t="s">
        <v>145</v>
      </c>
      <c r="C9" s="106"/>
      <c r="D9" s="107"/>
      <c r="E9" s="57" t="s">
        <v>146</v>
      </c>
      <c r="F9" s="5">
        <v>135</v>
      </c>
      <c r="G9" s="5">
        <v>86</v>
      </c>
      <c r="H9" s="5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57" t="s">
        <v>54</v>
      </c>
      <c r="P9" s="57" t="s">
        <v>144</v>
      </c>
      <c r="Q9" s="36" t="s">
        <v>143</v>
      </c>
      <c r="R9" s="59" t="s">
        <v>10</v>
      </c>
    </row>
    <row r="10" spans="1:18" s="2" customFormat="1" ht="64.5" customHeight="1">
      <c r="A10" s="59">
        <v>3</v>
      </c>
      <c r="B10" s="105" t="s">
        <v>149</v>
      </c>
      <c r="C10" s="106"/>
      <c r="D10" s="107"/>
      <c r="E10" s="57" t="s">
        <v>142</v>
      </c>
      <c r="F10" s="59">
        <v>1500</v>
      </c>
      <c r="G10" s="59">
        <v>1542</v>
      </c>
      <c r="H10" s="59">
        <v>1659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7" t="s">
        <v>54</v>
      </c>
      <c r="P10" s="57" t="s">
        <v>150</v>
      </c>
      <c r="Q10" s="36" t="s">
        <v>143</v>
      </c>
      <c r="R10" s="59" t="s">
        <v>10</v>
      </c>
    </row>
    <row r="11" spans="1:18" s="2" customFormat="1" ht="71.25" customHeight="1">
      <c r="A11" s="59">
        <v>4</v>
      </c>
      <c r="B11" s="105" t="s">
        <v>151</v>
      </c>
      <c r="C11" s="106"/>
      <c r="D11" s="107"/>
      <c r="E11" s="57" t="s">
        <v>142</v>
      </c>
      <c r="F11" s="59">
        <v>5748</v>
      </c>
      <c r="G11" s="59">
        <v>6028</v>
      </c>
      <c r="H11" s="59">
        <v>6445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7" t="s">
        <v>54</v>
      </c>
      <c r="P11" s="57" t="s">
        <v>150</v>
      </c>
      <c r="Q11" s="36" t="s">
        <v>143</v>
      </c>
      <c r="R11" s="59" t="s">
        <v>10</v>
      </c>
    </row>
    <row r="12" spans="1:18" s="66" customFormat="1" ht="54" customHeight="1">
      <c r="A12" s="16">
        <v>5</v>
      </c>
      <c r="B12" s="108" t="s">
        <v>147</v>
      </c>
      <c r="C12" s="108"/>
      <c r="D12" s="108"/>
      <c r="E12" s="64" t="s">
        <v>148</v>
      </c>
      <c r="F12" s="16">
        <v>5</v>
      </c>
      <c r="G12" s="16">
        <v>7</v>
      </c>
      <c r="H12" s="16">
        <v>7</v>
      </c>
      <c r="I12" s="16" t="s">
        <v>10</v>
      </c>
      <c r="J12" s="16" t="s">
        <v>10</v>
      </c>
      <c r="K12" s="16" t="s">
        <v>10</v>
      </c>
      <c r="L12" s="16" t="s">
        <v>10</v>
      </c>
      <c r="M12" s="16" t="s">
        <v>10</v>
      </c>
      <c r="N12" s="16" t="s">
        <v>10</v>
      </c>
      <c r="O12" s="64" t="s">
        <v>168</v>
      </c>
      <c r="P12" s="64" t="s">
        <v>10</v>
      </c>
      <c r="Q12" s="65" t="s">
        <v>10</v>
      </c>
      <c r="R12" s="16" t="s">
        <v>10</v>
      </c>
    </row>
    <row r="13" spans="1:18" s="2" customFormat="1" ht="60" customHeight="1">
      <c r="A13" s="10">
        <v>4</v>
      </c>
      <c r="B13" s="109" t="s">
        <v>152</v>
      </c>
      <c r="C13" s="109"/>
      <c r="D13" s="109"/>
      <c r="E13" s="57" t="s">
        <v>11</v>
      </c>
      <c r="F13" s="5">
        <v>100</v>
      </c>
      <c r="G13" s="5">
        <v>100</v>
      </c>
      <c r="H13" s="5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 s="57" t="s">
        <v>54</v>
      </c>
      <c r="P13" s="57" t="s">
        <v>10</v>
      </c>
      <c r="Q13" s="62" t="s">
        <v>10</v>
      </c>
      <c r="R13" s="5" t="s">
        <v>10</v>
      </c>
    </row>
    <row r="14" spans="1:18" s="2" customFormat="1" ht="123.75" customHeight="1">
      <c r="A14" s="10">
        <v>5</v>
      </c>
      <c r="B14" s="105" t="s">
        <v>153</v>
      </c>
      <c r="C14" s="106"/>
      <c r="D14" s="107"/>
      <c r="E14" s="57" t="s">
        <v>15</v>
      </c>
      <c r="F14" s="5">
        <v>1</v>
      </c>
      <c r="G14" s="5">
        <v>1</v>
      </c>
      <c r="H14" s="5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57" t="s">
        <v>54</v>
      </c>
      <c r="P14" s="57" t="s">
        <v>10</v>
      </c>
      <c r="Q14" s="62" t="s">
        <v>10</v>
      </c>
      <c r="R14" s="5" t="s">
        <v>10</v>
      </c>
    </row>
  </sheetData>
  <mergeCells count="19">
    <mergeCell ref="P1:R1"/>
    <mergeCell ref="A2:R4"/>
    <mergeCell ref="A5:A6"/>
    <mergeCell ref="B5:D6"/>
    <mergeCell ref="E5:E6"/>
    <mergeCell ref="F5:F6"/>
    <mergeCell ref="O5:O6"/>
    <mergeCell ref="P5:P6"/>
    <mergeCell ref="G5:N5"/>
    <mergeCell ref="Q5:Q6"/>
    <mergeCell ref="R5:R6"/>
    <mergeCell ref="B7:D7"/>
    <mergeCell ref="B9:D9"/>
    <mergeCell ref="B12:D12"/>
    <mergeCell ref="B13:D13"/>
    <mergeCell ref="B14:D14"/>
    <mergeCell ref="B8:D8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13" zoomScale="90" zoomScaleNormal="90" workbookViewId="0">
      <selection activeCell="A17" sqref="A17"/>
    </sheetView>
  </sheetViews>
  <sheetFormatPr defaultRowHeight="12.75"/>
  <cols>
    <col min="1" max="1" width="9.140625" style="7"/>
    <col min="2" max="9" width="9.140625" style="2"/>
    <col min="10" max="10" width="0.42578125" style="2" customWidth="1"/>
    <col min="11" max="11" width="3.28515625" style="2" hidden="1" customWidth="1"/>
    <col min="12" max="13" width="9.140625" style="2"/>
    <col min="14" max="14" width="38.85546875" style="2" customWidth="1"/>
    <col min="15" max="16384" width="9.140625" style="2"/>
  </cols>
  <sheetData>
    <row r="1" spans="1:14" ht="40.5" customHeight="1">
      <c r="I1" s="110" t="s">
        <v>156</v>
      </c>
      <c r="J1" s="110"/>
      <c r="K1" s="110"/>
      <c r="L1" s="110"/>
      <c r="M1" s="110"/>
      <c r="N1" s="110"/>
    </row>
    <row r="2" spans="1:14" ht="30" customHeight="1">
      <c r="A2" s="147" t="s">
        <v>157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41.25" customHeight="1">
      <c r="A3" s="3" t="s">
        <v>0</v>
      </c>
      <c r="B3" s="148" t="s">
        <v>12</v>
      </c>
      <c r="C3" s="148"/>
      <c r="D3" s="148"/>
      <c r="E3" s="148"/>
      <c r="F3" s="148"/>
      <c r="G3" s="149" t="s">
        <v>13</v>
      </c>
      <c r="H3" s="149"/>
      <c r="I3" s="149"/>
      <c r="J3" s="149"/>
      <c r="K3" s="149"/>
      <c r="L3" s="148" t="s">
        <v>14</v>
      </c>
      <c r="M3" s="148"/>
      <c r="N3" s="148"/>
    </row>
    <row r="4" spans="1:14" s="12" customFormat="1">
      <c r="A4" s="5">
        <v>1</v>
      </c>
      <c r="B4" s="113">
        <v>2</v>
      </c>
      <c r="C4" s="113"/>
      <c r="D4" s="113"/>
      <c r="E4" s="113"/>
      <c r="F4" s="113"/>
      <c r="G4" s="114">
        <v>3</v>
      </c>
      <c r="H4" s="114"/>
      <c r="I4" s="114"/>
      <c r="J4" s="114"/>
      <c r="K4" s="114"/>
      <c r="L4" s="113">
        <v>4</v>
      </c>
      <c r="M4" s="113"/>
      <c r="N4" s="113"/>
    </row>
    <row r="5" spans="1:14" ht="28.5" customHeight="1">
      <c r="A5" s="118" t="s">
        <v>158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ht="19.5" customHeight="1">
      <c r="A6" s="3">
        <v>1</v>
      </c>
      <c r="B6" s="121" t="s">
        <v>16</v>
      </c>
      <c r="C6" s="122"/>
      <c r="D6" s="122"/>
      <c r="E6" s="122"/>
      <c r="F6" s="123"/>
      <c r="G6" s="121" t="s">
        <v>17</v>
      </c>
      <c r="H6" s="124"/>
      <c r="I6" s="124"/>
      <c r="J6" s="124"/>
      <c r="K6" s="124"/>
      <c r="L6" s="124"/>
      <c r="M6" s="124"/>
      <c r="N6" s="125"/>
    </row>
    <row r="7" spans="1:14" ht="41.25" customHeight="1">
      <c r="A7" s="13" t="s">
        <v>18</v>
      </c>
      <c r="B7" s="138" t="s">
        <v>159</v>
      </c>
      <c r="C7" s="139"/>
      <c r="D7" s="139"/>
      <c r="E7" s="139"/>
      <c r="F7" s="140"/>
      <c r="G7" s="141" t="s">
        <v>160</v>
      </c>
      <c r="H7" s="141"/>
      <c r="I7" s="141"/>
      <c r="J7" s="141"/>
      <c r="K7" s="141"/>
      <c r="L7" s="105" t="s">
        <v>161</v>
      </c>
      <c r="M7" s="106"/>
      <c r="N7" s="107"/>
    </row>
    <row r="8" spans="1:14" ht="12.75" customHeight="1">
      <c r="A8" s="142" t="s">
        <v>162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1:14" ht="18.75" customHeight="1">
      <c r="A9" s="58" t="s">
        <v>163</v>
      </c>
      <c r="B9" s="105" t="s">
        <v>16</v>
      </c>
      <c r="C9" s="136"/>
      <c r="D9" s="136"/>
      <c r="E9" s="136"/>
      <c r="F9" s="137"/>
      <c r="G9" s="105" t="s">
        <v>17</v>
      </c>
      <c r="H9" s="106"/>
      <c r="I9" s="106"/>
      <c r="J9" s="106"/>
      <c r="K9" s="106"/>
      <c r="L9" s="106"/>
      <c r="M9" s="106"/>
      <c r="N9" s="107"/>
    </row>
    <row r="10" spans="1:14" ht="41.25" customHeight="1">
      <c r="A10" s="58" t="s">
        <v>125</v>
      </c>
      <c r="B10" s="138" t="s">
        <v>164</v>
      </c>
      <c r="C10" s="139"/>
      <c r="D10" s="139"/>
      <c r="E10" s="139"/>
      <c r="F10" s="140"/>
      <c r="G10" s="141" t="s">
        <v>165</v>
      </c>
      <c r="H10" s="141"/>
      <c r="I10" s="141"/>
      <c r="J10" s="141"/>
      <c r="K10" s="141"/>
      <c r="L10" s="105" t="s">
        <v>166</v>
      </c>
      <c r="M10" s="106"/>
      <c r="N10" s="107"/>
    </row>
    <row r="11" spans="1:14" s="66" customFormat="1" ht="15.75" customHeight="1">
      <c r="A11" s="133" t="s">
        <v>167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</row>
    <row r="12" spans="1:14" ht="27.75" customHeight="1">
      <c r="A12" s="58" t="s">
        <v>163</v>
      </c>
      <c r="B12" s="105" t="s">
        <v>169</v>
      </c>
      <c r="C12" s="136"/>
      <c r="D12" s="136"/>
      <c r="E12" s="136"/>
      <c r="F12" s="137"/>
      <c r="G12" s="105" t="s">
        <v>17</v>
      </c>
      <c r="H12" s="106"/>
      <c r="I12" s="106"/>
      <c r="J12" s="106"/>
      <c r="K12" s="106"/>
      <c r="L12" s="106"/>
      <c r="M12" s="106"/>
      <c r="N12" s="107"/>
    </row>
    <row r="13" spans="1:14" ht="68.25" customHeight="1">
      <c r="A13" s="58" t="s">
        <v>125</v>
      </c>
      <c r="B13" s="138" t="s">
        <v>170</v>
      </c>
      <c r="C13" s="139"/>
      <c r="D13" s="139"/>
      <c r="E13" s="139"/>
      <c r="F13" s="140"/>
      <c r="G13" s="141" t="s">
        <v>171</v>
      </c>
      <c r="H13" s="141"/>
      <c r="I13" s="141"/>
      <c r="J13" s="141"/>
      <c r="K13" s="141"/>
      <c r="L13" s="105" t="s">
        <v>172</v>
      </c>
      <c r="M13" s="106"/>
      <c r="N13" s="107"/>
    </row>
    <row r="14" spans="1:14" ht="16.5" customHeight="1">
      <c r="A14" s="118" t="s">
        <v>173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4" ht="30" customHeight="1">
      <c r="A15" s="58">
        <v>3</v>
      </c>
      <c r="B15" s="105" t="s">
        <v>16</v>
      </c>
      <c r="C15" s="136"/>
      <c r="D15" s="136"/>
      <c r="E15" s="136"/>
      <c r="F15" s="137"/>
      <c r="G15" s="105" t="s">
        <v>17</v>
      </c>
      <c r="H15" s="106"/>
      <c r="I15" s="106"/>
      <c r="J15" s="106"/>
      <c r="K15" s="106"/>
      <c r="L15" s="106"/>
      <c r="M15" s="106"/>
      <c r="N15" s="107"/>
    </row>
    <row r="16" spans="1:14" ht="169.5" customHeight="1">
      <c r="A16" s="58" t="s">
        <v>176</v>
      </c>
      <c r="B16" s="105" t="s">
        <v>174</v>
      </c>
      <c r="C16" s="106"/>
      <c r="D16" s="106"/>
      <c r="E16" s="106"/>
      <c r="F16" s="107"/>
      <c r="G16" s="109" t="s">
        <v>175</v>
      </c>
      <c r="H16" s="109"/>
      <c r="I16" s="109"/>
      <c r="J16" s="109"/>
      <c r="K16" s="109"/>
      <c r="L16" s="105" t="s">
        <v>152</v>
      </c>
      <c r="M16" s="106"/>
      <c r="N16" s="107"/>
    </row>
    <row r="17" spans="1:14" ht="103.5" customHeight="1">
      <c r="A17" s="67" t="s">
        <v>221</v>
      </c>
      <c r="B17" s="126" t="s">
        <v>179</v>
      </c>
      <c r="C17" s="127"/>
      <c r="D17" s="127"/>
      <c r="E17" s="127"/>
      <c r="F17" s="128"/>
      <c r="G17" s="129" t="s">
        <v>178</v>
      </c>
      <c r="H17" s="129"/>
      <c r="I17" s="129"/>
      <c r="J17" s="129"/>
      <c r="K17" s="129"/>
      <c r="L17" s="130" t="s">
        <v>153</v>
      </c>
      <c r="M17" s="131"/>
      <c r="N17" s="132"/>
    </row>
  </sheetData>
  <mergeCells count="35">
    <mergeCell ref="I1:N1"/>
    <mergeCell ref="B7:F7"/>
    <mergeCell ref="B4:F4"/>
    <mergeCell ref="G4:K4"/>
    <mergeCell ref="L4:N4"/>
    <mergeCell ref="G7:K7"/>
    <mergeCell ref="L7:N7"/>
    <mergeCell ref="A5:N5"/>
    <mergeCell ref="G6:N6"/>
    <mergeCell ref="A2:N2"/>
    <mergeCell ref="B3:F3"/>
    <mergeCell ref="G3:K3"/>
    <mergeCell ref="L3:N3"/>
    <mergeCell ref="B6:F6"/>
    <mergeCell ref="A14:N14"/>
    <mergeCell ref="B15:F15"/>
    <mergeCell ref="G15:N15"/>
    <mergeCell ref="B16:F16"/>
    <mergeCell ref="G16:K16"/>
    <mergeCell ref="L16:N16"/>
    <mergeCell ref="B10:F10"/>
    <mergeCell ref="G10:K10"/>
    <mergeCell ref="L10:N10"/>
    <mergeCell ref="A8:N8"/>
    <mergeCell ref="G9:N9"/>
    <mergeCell ref="B9:F9"/>
    <mergeCell ref="A11:N11"/>
    <mergeCell ref="B12:F12"/>
    <mergeCell ref="G12:N12"/>
    <mergeCell ref="B13:F13"/>
    <mergeCell ref="G13:K13"/>
    <mergeCell ref="L13:N13"/>
    <mergeCell ref="B17:F17"/>
    <mergeCell ref="G17:K17"/>
    <mergeCell ref="L17:N17"/>
  </mergeCells>
  <pageMargins left="0.7" right="0.7" top="0.75" bottom="0.75" header="0.3" footer="0.3"/>
  <pageSetup paperSize="9" scale="9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opLeftCell="A4" workbookViewId="0">
      <selection activeCell="G1" sqref="G1:N3"/>
    </sheetView>
  </sheetViews>
  <sheetFormatPr defaultRowHeight="15"/>
  <cols>
    <col min="1" max="1" width="5.140625" style="15" customWidth="1"/>
    <col min="2" max="2" width="40.42578125" style="15" customWidth="1"/>
    <col min="3" max="3" width="27.28515625" style="15" customWidth="1"/>
    <col min="4" max="4" width="9.28515625" style="15" customWidth="1"/>
    <col min="5" max="5" width="6.5703125" style="15" customWidth="1"/>
    <col min="6" max="6" width="7" style="15" customWidth="1"/>
    <col min="7" max="7" width="7.5703125" style="15" customWidth="1"/>
    <col min="8" max="8" width="6.5703125" style="15" customWidth="1"/>
    <col min="9" max="10" width="6.42578125" style="15" customWidth="1"/>
    <col min="11" max="11" width="7.140625" style="15" customWidth="1"/>
    <col min="12" max="12" width="5.7109375" style="15" customWidth="1"/>
    <col min="13" max="13" width="6.5703125" style="15" customWidth="1"/>
    <col min="14" max="14" width="8.28515625" style="15" customWidth="1"/>
    <col min="15" max="16384" width="9.140625" style="15"/>
  </cols>
  <sheetData>
    <row r="1" spans="1:18" ht="28.5" customHeight="1">
      <c r="G1" s="158" t="s">
        <v>180</v>
      </c>
      <c r="H1" s="158"/>
      <c r="I1" s="158"/>
      <c r="J1" s="158"/>
      <c r="K1" s="158"/>
      <c r="L1" s="158"/>
      <c r="M1" s="158"/>
      <c r="N1" s="158"/>
    </row>
    <row r="2" spans="1:18" ht="28.5" customHeight="1">
      <c r="G2" s="158"/>
      <c r="H2" s="158"/>
      <c r="I2" s="158"/>
      <c r="J2" s="158"/>
      <c r="K2" s="158"/>
      <c r="L2" s="158"/>
      <c r="M2" s="158"/>
      <c r="N2" s="158"/>
    </row>
    <row r="3" spans="1:18" ht="9" customHeight="1">
      <c r="G3" s="158"/>
      <c r="H3" s="158"/>
      <c r="I3" s="158"/>
      <c r="J3" s="158"/>
      <c r="K3" s="158"/>
      <c r="L3" s="158"/>
      <c r="M3" s="158"/>
      <c r="N3" s="158"/>
    </row>
    <row r="4" spans="1:18" ht="42.75" customHeight="1">
      <c r="A4" s="159" t="s">
        <v>181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8" s="68" customFormat="1" ht="105" customHeight="1">
      <c r="A5" s="161" t="s">
        <v>19</v>
      </c>
      <c r="B5" s="161" t="s">
        <v>20</v>
      </c>
      <c r="C5" s="161" t="s">
        <v>21</v>
      </c>
      <c r="D5" s="163" t="s">
        <v>22</v>
      </c>
      <c r="E5" s="161" t="s">
        <v>3</v>
      </c>
      <c r="F5" s="160" t="s">
        <v>23</v>
      </c>
      <c r="G5" s="160"/>
      <c r="H5" s="160"/>
      <c r="I5" s="160"/>
      <c r="J5" s="160"/>
      <c r="K5" s="160"/>
      <c r="L5" s="160"/>
      <c r="M5" s="160"/>
      <c r="N5" s="161" t="s">
        <v>8</v>
      </c>
    </row>
    <row r="6" spans="1:18" s="69" customFormat="1" ht="35.25" customHeight="1">
      <c r="A6" s="162"/>
      <c r="B6" s="162"/>
      <c r="C6" s="162"/>
      <c r="D6" s="164"/>
      <c r="E6" s="162"/>
      <c r="F6" s="16">
        <v>2023</v>
      </c>
      <c r="G6" s="16">
        <v>2024</v>
      </c>
      <c r="H6" s="16">
        <v>2025</v>
      </c>
      <c r="I6" s="16">
        <v>2026</v>
      </c>
      <c r="J6" s="16">
        <v>2027</v>
      </c>
      <c r="K6" s="16">
        <v>2028</v>
      </c>
      <c r="L6" s="16">
        <v>2029</v>
      </c>
      <c r="M6" s="16">
        <v>2030</v>
      </c>
      <c r="N6" s="162"/>
    </row>
    <row r="7" spans="1:18" s="69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8" s="69" customFormat="1" ht="12.75">
      <c r="A8" s="152" t="s">
        <v>186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1:18" s="69" customFormat="1" ht="14.25" customHeight="1">
      <c r="A9" s="130" t="s">
        <v>182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18" s="69" customFormat="1" ht="60" customHeight="1">
      <c r="A10" s="54" t="s">
        <v>18</v>
      </c>
      <c r="B10" s="17" t="s">
        <v>183</v>
      </c>
      <c r="C10" s="17" t="s">
        <v>185</v>
      </c>
      <c r="D10" s="70" t="s">
        <v>184</v>
      </c>
      <c r="E10" s="71">
        <v>3780.42</v>
      </c>
      <c r="F10" s="16">
        <v>1632.78</v>
      </c>
      <c r="G10" s="16"/>
      <c r="H10" s="16" t="s">
        <v>10</v>
      </c>
      <c r="I10" s="16" t="s">
        <v>10</v>
      </c>
      <c r="J10" s="16" t="s">
        <v>10</v>
      </c>
      <c r="K10" s="16" t="s">
        <v>10</v>
      </c>
      <c r="L10" s="16" t="s">
        <v>10</v>
      </c>
      <c r="M10" s="16" t="s">
        <v>10</v>
      </c>
      <c r="N10" s="16" t="s">
        <v>10</v>
      </c>
    </row>
    <row r="11" spans="1:18" s="69" customFormat="1" ht="17.25" customHeight="1">
      <c r="A11" s="152" t="s">
        <v>188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8" s="69" customFormat="1" ht="18.75" customHeight="1">
      <c r="A12" s="130" t="s">
        <v>187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</row>
    <row r="13" spans="1:18" s="69" customFormat="1" ht="60" customHeight="1">
      <c r="A13" s="54" t="s">
        <v>125</v>
      </c>
      <c r="B13" s="17" t="s">
        <v>189</v>
      </c>
      <c r="C13" s="17" t="s">
        <v>190</v>
      </c>
      <c r="D13" s="70" t="s">
        <v>184</v>
      </c>
      <c r="E13" s="16">
        <v>1500</v>
      </c>
      <c r="F13" s="16">
        <v>1542</v>
      </c>
      <c r="G13" s="16">
        <v>1659</v>
      </c>
      <c r="H13" s="16" t="s">
        <v>10</v>
      </c>
      <c r="I13" s="16" t="s">
        <v>10</v>
      </c>
      <c r="J13" s="16" t="s">
        <v>10</v>
      </c>
      <c r="K13" s="16" t="s">
        <v>10</v>
      </c>
      <c r="L13" s="16" t="s">
        <v>10</v>
      </c>
      <c r="M13" s="16" t="s">
        <v>10</v>
      </c>
      <c r="N13" s="16" t="s">
        <v>10</v>
      </c>
    </row>
    <row r="14" spans="1:18" s="69" customFormat="1" ht="20.25" customHeight="1">
      <c r="A14" s="152" t="s">
        <v>191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</row>
    <row r="15" spans="1:18" s="69" customFormat="1" ht="60" customHeight="1">
      <c r="A15" s="54" t="s">
        <v>176</v>
      </c>
      <c r="B15" s="17" t="s">
        <v>192</v>
      </c>
      <c r="C15" s="17" t="s">
        <v>193</v>
      </c>
      <c r="D15" s="70" t="s">
        <v>15</v>
      </c>
      <c r="E15" s="63">
        <v>5</v>
      </c>
      <c r="F15" s="16">
        <v>7</v>
      </c>
      <c r="G15" s="16">
        <v>7</v>
      </c>
      <c r="H15" s="16">
        <v>7</v>
      </c>
      <c r="I15" s="16">
        <v>7</v>
      </c>
      <c r="J15" s="16">
        <v>7</v>
      </c>
      <c r="K15" s="16">
        <v>7</v>
      </c>
      <c r="L15" s="16">
        <v>7</v>
      </c>
      <c r="M15" s="16">
        <v>7</v>
      </c>
      <c r="N15" s="16">
        <v>7</v>
      </c>
    </row>
    <row r="16" spans="1:18" ht="17.25" customHeight="1">
      <c r="A16" s="155" t="s">
        <v>194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P16" s="72"/>
      <c r="Q16" s="72"/>
      <c r="R16" s="72"/>
    </row>
    <row r="17" spans="1:18" ht="21.75" customHeight="1">
      <c r="A17" s="130" t="s">
        <v>195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P17" s="72"/>
      <c r="Q17" s="72"/>
      <c r="R17" s="72"/>
    </row>
    <row r="18" spans="1:18" s="74" customFormat="1" ht="43.5" customHeight="1">
      <c r="A18" s="54" t="s">
        <v>177</v>
      </c>
      <c r="B18" s="49" t="s">
        <v>196</v>
      </c>
      <c r="C18" s="49" t="s">
        <v>197</v>
      </c>
      <c r="D18" s="73" t="s">
        <v>15</v>
      </c>
      <c r="E18" s="73">
        <v>2</v>
      </c>
      <c r="F18" s="73">
        <v>2</v>
      </c>
      <c r="G18" s="73">
        <v>1</v>
      </c>
      <c r="H18" s="73">
        <v>1</v>
      </c>
      <c r="I18" s="73">
        <v>1</v>
      </c>
      <c r="J18" s="73">
        <v>1</v>
      </c>
      <c r="K18" s="73">
        <v>1</v>
      </c>
      <c r="L18" s="73">
        <v>1</v>
      </c>
      <c r="M18" s="73">
        <v>1</v>
      </c>
      <c r="N18" s="73">
        <v>1</v>
      </c>
    </row>
    <row r="19" spans="1:18" ht="45.75" customHeight="1">
      <c r="A19" s="155" t="s">
        <v>198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/>
    </row>
    <row r="20" spans="1:18">
      <c r="A20" s="130" t="s">
        <v>199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</row>
    <row r="21" spans="1:18" ht="54" customHeight="1">
      <c r="A21" s="54" t="s">
        <v>177</v>
      </c>
      <c r="B21" s="49" t="s">
        <v>196</v>
      </c>
      <c r="C21" s="49" t="s">
        <v>197</v>
      </c>
      <c r="D21" s="73" t="s">
        <v>15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</row>
  </sheetData>
  <mergeCells count="18">
    <mergeCell ref="A8:N8"/>
    <mergeCell ref="A9:N9"/>
    <mergeCell ref="A11:N11"/>
    <mergeCell ref="G1:N3"/>
    <mergeCell ref="A4:N4"/>
    <mergeCell ref="F5:M5"/>
    <mergeCell ref="A5:A6"/>
    <mergeCell ref="B5:B6"/>
    <mergeCell ref="C5:C6"/>
    <mergeCell ref="D5:D6"/>
    <mergeCell ref="E5:E6"/>
    <mergeCell ref="N5:N6"/>
    <mergeCell ref="A12:N12"/>
    <mergeCell ref="A14:N14"/>
    <mergeCell ref="A19:N19"/>
    <mergeCell ref="A20:N20"/>
    <mergeCell ref="A16:N16"/>
    <mergeCell ref="A17:N17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opLeftCell="A16" zoomScale="90" zoomScaleNormal="90" workbookViewId="0">
      <selection activeCell="E22" sqref="E21:E22"/>
    </sheetView>
  </sheetViews>
  <sheetFormatPr defaultRowHeight="15"/>
  <cols>
    <col min="1" max="1" width="3.5703125" style="15" customWidth="1"/>
    <col min="2" max="2" width="10.42578125" style="15" customWidth="1"/>
    <col min="3" max="3" width="8.140625" style="15" customWidth="1"/>
    <col min="4" max="4" width="4.5703125" style="15" customWidth="1"/>
    <col min="5" max="5" width="10.7109375" style="15" customWidth="1"/>
    <col min="6" max="6" width="14.140625" style="15" customWidth="1"/>
    <col min="7" max="7" width="11.28515625" style="15" customWidth="1"/>
    <col min="8" max="8" width="10.140625" style="15" customWidth="1"/>
    <col min="9" max="9" width="7" style="15" customWidth="1"/>
    <col min="10" max="10" width="7.5703125" style="15" customWidth="1"/>
    <col min="11" max="11" width="7.85546875" style="15" customWidth="1"/>
    <col min="12" max="12" width="8" style="15" customWidth="1"/>
    <col min="13" max="13" width="7.7109375" style="15" customWidth="1"/>
    <col min="14" max="14" width="13.140625" style="15" customWidth="1"/>
    <col min="15" max="15" width="6.5703125" style="15" customWidth="1"/>
    <col min="16" max="16384" width="9.140625" style="15"/>
  </cols>
  <sheetData>
    <row r="1" spans="1:15" ht="15" customHeight="1">
      <c r="J1" s="158" t="s">
        <v>200</v>
      </c>
      <c r="K1" s="158"/>
      <c r="L1" s="158"/>
      <c r="M1" s="158"/>
      <c r="N1" s="158"/>
    </row>
    <row r="2" spans="1:15">
      <c r="I2" s="75"/>
      <c r="J2" s="158"/>
      <c r="K2" s="158"/>
      <c r="L2" s="158"/>
      <c r="M2" s="158"/>
      <c r="N2" s="158"/>
    </row>
    <row r="3" spans="1:15">
      <c r="I3" s="75"/>
      <c r="J3" s="158"/>
      <c r="K3" s="158"/>
      <c r="L3" s="158"/>
      <c r="M3" s="158"/>
      <c r="N3" s="158"/>
    </row>
    <row r="4" spans="1:15" ht="33" customHeight="1">
      <c r="J4" s="158"/>
      <c r="K4" s="158"/>
      <c r="L4" s="158"/>
      <c r="M4" s="158"/>
      <c r="N4" s="158"/>
    </row>
    <row r="5" spans="1:15" ht="33" customHeight="1">
      <c r="A5" s="165" t="s">
        <v>201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5" s="66" customFormat="1" ht="146.25" customHeight="1">
      <c r="A6" s="129" t="s">
        <v>19</v>
      </c>
      <c r="B6" s="166" t="s">
        <v>25</v>
      </c>
      <c r="C6" s="166" t="s">
        <v>26</v>
      </c>
      <c r="D6" s="166" t="s">
        <v>27</v>
      </c>
      <c r="E6" s="166"/>
      <c r="F6" s="166" t="s">
        <v>28</v>
      </c>
      <c r="G6" s="166"/>
      <c r="H6" s="166"/>
      <c r="I6" s="166"/>
      <c r="J6" s="166"/>
      <c r="K6" s="166"/>
      <c r="L6" s="166"/>
      <c r="M6" s="166"/>
      <c r="N6" s="166"/>
      <c r="O6" s="82" t="s">
        <v>8</v>
      </c>
    </row>
    <row r="7" spans="1:15" s="66" customFormat="1" ht="24">
      <c r="A7" s="129"/>
      <c r="B7" s="166"/>
      <c r="C7" s="166"/>
      <c r="D7" s="82" t="s">
        <v>29</v>
      </c>
      <c r="E7" s="82" t="s">
        <v>30</v>
      </c>
      <c r="F7" s="82">
        <v>2023</v>
      </c>
      <c r="G7" s="82">
        <v>2024</v>
      </c>
      <c r="H7" s="82">
        <v>2025</v>
      </c>
      <c r="I7" s="82">
        <v>2026</v>
      </c>
      <c r="J7" s="82">
        <v>2027</v>
      </c>
      <c r="K7" s="82">
        <v>2028</v>
      </c>
      <c r="L7" s="82">
        <v>2029</v>
      </c>
      <c r="M7" s="82">
        <v>2030</v>
      </c>
      <c r="N7" s="82" t="s">
        <v>31</v>
      </c>
      <c r="O7" s="83"/>
    </row>
    <row r="8" spans="1:15" s="66" customFormat="1" ht="12.75">
      <c r="A8" s="80">
        <v>1</v>
      </c>
      <c r="B8" s="82">
        <v>2</v>
      </c>
      <c r="C8" s="82">
        <v>3</v>
      </c>
      <c r="D8" s="82">
        <v>4</v>
      </c>
      <c r="E8" s="82">
        <v>5</v>
      </c>
      <c r="F8" s="82">
        <v>7</v>
      </c>
      <c r="G8" s="82">
        <v>8</v>
      </c>
      <c r="H8" s="82">
        <v>9</v>
      </c>
      <c r="I8" s="82">
        <v>10</v>
      </c>
      <c r="J8" s="82">
        <v>11</v>
      </c>
      <c r="K8" s="82">
        <v>12</v>
      </c>
      <c r="L8" s="82">
        <v>13</v>
      </c>
      <c r="M8" s="82">
        <v>14</v>
      </c>
      <c r="N8" s="82">
        <v>15</v>
      </c>
      <c r="O8" s="82">
        <v>16</v>
      </c>
    </row>
    <row r="9" spans="1:15" s="66" customFormat="1" ht="167.25" customHeight="1">
      <c r="A9" s="16">
        <v>1</v>
      </c>
      <c r="B9" s="84" t="s">
        <v>202</v>
      </c>
      <c r="C9" s="84" t="s">
        <v>32</v>
      </c>
      <c r="D9" s="103" t="s">
        <v>220</v>
      </c>
      <c r="E9" s="85">
        <v>1000000000</v>
      </c>
      <c r="F9" s="86">
        <f>F10+F14+F18+F20</f>
        <v>88957.515280000007</v>
      </c>
      <c r="G9" s="87">
        <f t="shared" ref="G9:M9" si="0">G10+G14+G18+G20</f>
        <v>29722.199999999997</v>
      </c>
      <c r="H9" s="97">
        <f t="shared" si="0"/>
        <v>5295.6</v>
      </c>
      <c r="I9" s="88">
        <f t="shared" si="0"/>
        <v>5300</v>
      </c>
      <c r="J9" s="88">
        <f t="shared" si="0"/>
        <v>5300</v>
      </c>
      <c r="K9" s="88">
        <f t="shared" si="0"/>
        <v>5300</v>
      </c>
      <c r="L9" s="88">
        <f t="shared" si="0"/>
        <v>5300</v>
      </c>
      <c r="M9" s="88">
        <f t="shared" si="0"/>
        <v>5300</v>
      </c>
      <c r="N9" s="89">
        <f>M9+L9+K9+J9+I9+H9+G9+F9</f>
        <v>150475.31528000001</v>
      </c>
      <c r="O9" s="90" t="s">
        <v>10</v>
      </c>
    </row>
    <row r="10" spans="1:15" s="66" customFormat="1" ht="91.5" customHeight="1">
      <c r="A10" s="170">
        <v>2</v>
      </c>
      <c r="B10" s="167" t="s">
        <v>203</v>
      </c>
      <c r="C10" s="167" t="s">
        <v>32</v>
      </c>
      <c r="D10" s="103" t="s">
        <v>220</v>
      </c>
      <c r="E10" s="85" t="s">
        <v>216</v>
      </c>
      <c r="F10" s="91">
        <f>F11+F12+F13</f>
        <v>57731.481600000006</v>
      </c>
      <c r="G10" s="88">
        <f>G11+G12+G13</f>
        <v>0</v>
      </c>
      <c r="H10" s="88">
        <f t="shared" ref="H10:M10" si="1">H11+H12+H13</f>
        <v>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0</v>
      </c>
      <c r="M10" s="88">
        <f t="shared" si="1"/>
        <v>0</v>
      </c>
      <c r="N10" s="92">
        <f>M10+L10+K10+J10+I10+H10+G10+F10</f>
        <v>57731.481600000006</v>
      </c>
      <c r="O10" s="173" t="s">
        <v>10</v>
      </c>
    </row>
    <row r="11" spans="1:15" s="66" customFormat="1" ht="12.75">
      <c r="A11" s="171"/>
      <c r="B11" s="168"/>
      <c r="C11" s="168"/>
      <c r="D11" s="103" t="s">
        <v>220</v>
      </c>
      <c r="E11" s="85" t="s">
        <v>217</v>
      </c>
      <c r="F11" s="93">
        <v>55422.233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4">
        <f>M11+L11+K11+J11+I11+H11+G11+F11</f>
        <v>55422.233</v>
      </c>
      <c r="O11" s="174"/>
    </row>
    <row r="12" spans="1:15" s="66" customFormat="1" ht="12.75">
      <c r="A12" s="171"/>
      <c r="B12" s="168"/>
      <c r="C12" s="168"/>
      <c r="D12" s="103" t="s">
        <v>220</v>
      </c>
      <c r="E12" s="85" t="s">
        <v>218</v>
      </c>
      <c r="F12" s="93">
        <v>2286.1559999999999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4">
        <f>M12+L12+K12+J12+I12+H12+G12+F12</f>
        <v>2286.1559999999999</v>
      </c>
      <c r="O12" s="174"/>
    </row>
    <row r="13" spans="1:15" s="66" customFormat="1" ht="24" customHeight="1">
      <c r="A13" s="172"/>
      <c r="B13" s="169"/>
      <c r="C13" s="169"/>
      <c r="D13" s="103" t="s">
        <v>220</v>
      </c>
      <c r="E13" s="85" t="s">
        <v>204</v>
      </c>
      <c r="F13" s="91">
        <v>23.092600000000001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2">
        <f>M13+L13+K13+J13+I13+H13+G13+F13</f>
        <v>23.092600000000001</v>
      </c>
      <c r="O13" s="175"/>
    </row>
    <row r="14" spans="1:15" s="66" customFormat="1" ht="140.25" customHeight="1">
      <c r="A14" s="170">
        <v>3</v>
      </c>
      <c r="B14" s="167" t="s">
        <v>205</v>
      </c>
      <c r="C14" s="167" t="s">
        <v>32</v>
      </c>
      <c r="D14" s="103" t="s">
        <v>220</v>
      </c>
      <c r="E14" s="85">
        <v>1040100000</v>
      </c>
      <c r="F14" s="87">
        <f>F15+F16+F17</f>
        <v>25519.83368</v>
      </c>
      <c r="G14" s="87">
        <f t="shared" ref="G14:M14" si="2">G15+G16+G17</f>
        <v>24071.599999999999</v>
      </c>
      <c r="H14" s="88">
        <f t="shared" si="2"/>
        <v>0</v>
      </c>
      <c r="I14" s="88">
        <f t="shared" si="2"/>
        <v>0</v>
      </c>
      <c r="J14" s="88">
        <f t="shared" si="2"/>
        <v>0</v>
      </c>
      <c r="K14" s="88">
        <f t="shared" si="2"/>
        <v>0</v>
      </c>
      <c r="L14" s="88">
        <f t="shared" si="2"/>
        <v>0</v>
      </c>
      <c r="M14" s="88">
        <f t="shared" si="2"/>
        <v>0</v>
      </c>
      <c r="N14" s="89">
        <f>F14+H14+G14+L14+K14+J14+I14</f>
        <v>49591.433680000002</v>
      </c>
      <c r="O14" s="173" t="s">
        <v>10</v>
      </c>
    </row>
    <row r="15" spans="1:15" s="66" customFormat="1" ht="12.75">
      <c r="A15" s="171"/>
      <c r="B15" s="168"/>
      <c r="C15" s="168"/>
      <c r="D15" s="103" t="s">
        <v>220</v>
      </c>
      <c r="E15" s="85">
        <v>1040100010</v>
      </c>
      <c r="F15" s="86">
        <v>4495.6850800000002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89">
        <f t="shared" ref="N15:N17" si="3">F15+H15+G15+L15+K15+J15+I15</f>
        <v>4495.6850800000002</v>
      </c>
      <c r="O15" s="174"/>
    </row>
    <row r="16" spans="1:15" s="66" customFormat="1" ht="20.25" customHeight="1">
      <c r="A16" s="171"/>
      <c r="B16" s="168"/>
      <c r="C16" s="168"/>
      <c r="D16" s="103" t="s">
        <v>220</v>
      </c>
      <c r="E16" s="85" t="s">
        <v>206</v>
      </c>
      <c r="F16" s="93">
        <v>10302.573</v>
      </c>
      <c r="G16" s="88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4">
        <f t="shared" si="3"/>
        <v>10302.573</v>
      </c>
      <c r="O16" s="174"/>
    </row>
    <row r="17" spans="1:15" s="66" customFormat="1" ht="20.25" customHeight="1">
      <c r="A17" s="172"/>
      <c r="B17" s="169"/>
      <c r="C17" s="169"/>
      <c r="D17" s="103" t="s">
        <v>220</v>
      </c>
      <c r="E17" s="85" t="s">
        <v>207</v>
      </c>
      <c r="F17" s="91">
        <v>10721.5756</v>
      </c>
      <c r="G17" s="88">
        <v>24071.599999999999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2">
        <f t="shared" si="3"/>
        <v>34793.175600000002</v>
      </c>
      <c r="O17" s="175"/>
    </row>
    <row r="18" spans="1:15" s="66" customFormat="1" ht="141" customHeight="1">
      <c r="A18" s="170">
        <v>4</v>
      </c>
      <c r="B18" s="167" t="s">
        <v>208</v>
      </c>
      <c r="C18" s="167" t="s">
        <v>32</v>
      </c>
      <c r="D18" s="103" t="s">
        <v>220</v>
      </c>
      <c r="E18" s="95">
        <v>1040200000</v>
      </c>
      <c r="F18" s="87">
        <f>F19</f>
        <v>4791.3</v>
      </c>
      <c r="G18" s="87">
        <f t="shared" ref="G18:M18" si="4">G19</f>
        <v>5295.6</v>
      </c>
      <c r="H18" s="87">
        <f t="shared" si="4"/>
        <v>5295.6</v>
      </c>
      <c r="I18" s="88">
        <f t="shared" si="4"/>
        <v>5300</v>
      </c>
      <c r="J18" s="88">
        <f t="shared" si="4"/>
        <v>5300</v>
      </c>
      <c r="K18" s="88">
        <f t="shared" si="4"/>
        <v>5300</v>
      </c>
      <c r="L18" s="88">
        <f t="shared" si="4"/>
        <v>5300</v>
      </c>
      <c r="M18" s="88">
        <f t="shared" si="4"/>
        <v>5300</v>
      </c>
      <c r="N18" s="96">
        <f>M18+L18+K18+J18+I18+H18+G18+F18</f>
        <v>41882.5</v>
      </c>
      <c r="O18" s="173" t="s">
        <v>10</v>
      </c>
    </row>
    <row r="19" spans="1:15" s="66" customFormat="1" ht="22.5" customHeight="1">
      <c r="A19" s="172"/>
      <c r="B19" s="169"/>
      <c r="C19" s="169"/>
      <c r="D19" s="103" t="s">
        <v>220</v>
      </c>
      <c r="E19" s="95" t="s">
        <v>219</v>
      </c>
      <c r="F19" s="87">
        <v>4791.3</v>
      </c>
      <c r="G19" s="87">
        <v>5295.6</v>
      </c>
      <c r="H19" s="87">
        <v>5295.6</v>
      </c>
      <c r="I19" s="96">
        <v>5300</v>
      </c>
      <c r="J19" s="96">
        <v>5300</v>
      </c>
      <c r="K19" s="96">
        <v>5300</v>
      </c>
      <c r="L19" s="96">
        <v>5300</v>
      </c>
      <c r="M19" s="96">
        <v>5300</v>
      </c>
      <c r="N19" s="96">
        <f>M19+L19+K19+J19+I19+H19+G19+F19</f>
        <v>41882.5</v>
      </c>
      <c r="O19" s="175"/>
    </row>
    <row r="20" spans="1:15" s="77" customFormat="1" ht="120.75" customHeight="1">
      <c r="A20" s="176">
        <v>5</v>
      </c>
      <c r="B20" s="167" t="s">
        <v>173</v>
      </c>
      <c r="C20" s="167" t="s">
        <v>32</v>
      </c>
      <c r="D20" s="103" t="s">
        <v>220</v>
      </c>
      <c r="E20" s="85">
        <v>1040300000</v>
      </c>
      <c r="F20" s="87">
        <f>F21+F22</f>
        <v>914.9</v>
      </c>
      <c r="G20" s="87">
        <f t="shared" ref="G20:M20" si="5">G21+G22</f>
        <v>355</v>
      </c>
      <c r="H20" s="88">
        <f t="shared" si="5"/>
        <v>0</v>
      </c>
      <c r="I20" s="88">
        <f t="shared" si="5"/>
        <v>0</v>
      </c>
      <c r="J20" s="88">
        <f t="shared" si="5"/>
        <v>0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90">
        <f>M20+L20+K20+J20+I20+H20+G20+F20</f>
        <v>1269.9000000000001</v>
      </c>
      <c r="O20" s="173" t="s">
        <v>10</v>
      </c>
    </row>
    <row r="21" spans="1:15" s="77" customFormat="1">
      <c r="A21" s="177"/>
      <c r="B21" s="168"/>
      <c r="C21" s="168"/>
      <c r="D21" s="103" t="s">
        <v>220</v>
      </c>
      <c r="E21" s="85">
        <v>1040300020</v>
      </c>
      <c r="F21" s="87">
        <v>285</v>
      </c>
      <c r="G21" s="90">
        <v>355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f t="shared" ref="N21:N22" si="6">M21+L21+K21+J21+I21+H21+G21+F21</f>
        <v>640</v>
      </c>
      <c r="O21" s="174"/>
    </row>
    <row r="22" spans="1:15" s="77" customFormat="1" ht="33.75" customHeight="1">
      <c r="A22" s="178"/>
      <c r="B22" s="169"/>
      <c r="C22" s="169"/>
      <c r="D22" s="103" t="s">
        <v>220</v>
      </c>
      <c r="E22" s="85">
        <v>1040300030</v>
      </c>
      <c r="F22" s="90">
        <v>629.9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f t="shared" si="6"/>
        <v>629.9</v>
      </c>
      <c r="O22" s="175"/>
    </row>
    <row r="23" spans="1:15" s="77" customFormat="1"/>
    <row r="24" spans="1:15" s="77" customFormat="1"/>
    <row r="25" spans="1:15" s="77" customFormat="1"/>
  </sheetData>
  <mergeCells count="23">
    <mergeCell ref="C18:C19"/>
    <mergeCell ref="B18:B19"/>
    <mergeCell ref="A18:A19"/>
    <mergeCell ref="O18:O19"/>
    <mergeCell ref="C20:C22"/>
    <mergeCell ref="B20:B22"/>
    <mergeCell ref="A20:A22"/>
    <mergeCell ref="O20:O22"/>
    <mergeCell ref="C10:C13"/>
    <mergeCell ref="B10:B13"/>
    <mergeCell ref="A10:A13"/>
    <mergeCell ref="O10:O13"/>
    <mergeCell ref="C14:C17"/>
    <mergeCell ref="B14:B17"/>
    <mergeCell ref="A14:A17"/>
    <mergeCell ref="O14:O17"/>
    <mergeCell ref="J1:N4"/>
    <mergeCell ref="A5:N5"/>
    <mergeCell ref="A6:A7"/>
    <mergeCell ref="B6:B7"/>
    <mergeCell ref="C6:C7"/>
    <mergeCell ref="D6:E6"/>
    <mergeCell ref="F6:N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opLeftCell="A5" workbookViewId="0">
      <selection activeCell="L10" sqref="L10"/>
    </sheetView>
  </sheetViews>
  <sheetFormatPr defaultRowHeight="15"/>
  <cols>
    <col min="1" max="1" width="6" style="15" customWidth="1"/>
    <col min="2" max="2" width="13.5703125" style="15" customWidth="1"/>
    <col min="3" max="3" width="9.140625" style="15"/>
    <col min="4" max="4" width="10.42578125" style="15" customWidth="1"/>
    <col min="5" max="5" width="11.7109375" style="15" bestFit="1" customWidth="1"/>
    <col min="6" max="6" width="10.140625" style="15" customWidth="1"/>
    <col min="7" max="11" width="9.140625" style="15"/>
    <col min="12" max="12" width="12.5703125" style="15" bestFit="1" customWidth="1"/>
    <col min="13" max="16384" width="9.140625" style="15"/>
  </cols>
  <sheetData>
    <row r="1" spans="1:14" ht="15" customHeight="1">
      <c r="I1" s="158" t="s">
        <v>209</v>
      </c>
      <c r="J1" s="158"/>
      <c r="K1" s="158"/>
      <c r="L1" s="158"/>
      <c r="M1" s="158"/>
    </row>
    <row r="2" spans="1:14">
      <c r="I2" s="158"/>
      <c r="J2" s="158"/>
      <c r="K2" s="158"/>
      <c r="L2" s="158"/>
      <c r="M2" s="158"/>
    </row>
    <row r="3" spans="1:14" ht="51" customHeight="1">
      <c r="I3" s="158"/>
      <c r="J3" s="158"/>
      <c r="K3" s="158"/>
      <c r="L3" s="158"/>
      <c r="M3" s="158"/>
    </row>
    <row r="4" spans="1:14">
      <c r="A4" s="165" t="s">
        <v>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78"/>
    </row>
    <row r="5" spans="1:14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78"/>
    </row>
    <row r="7" spans="1:14" s="66" customFormat="1" ht="119.25" customHeight="1">
      <c r="A7" s="129" t="s">
        <v>19</v>
      </c>
      <c r="B7" s="184" t="s">
        <v>25</v>
      </c>
      <c r="C7" s="184" t="s">
        <v>34</v>
      </c>
      <c r="D7" s="184" t="s">
        <v>28</v>
      </c>
      <c r="E7" s="184"/>
      <c r="F7" s="184"/>
      <c r="G7" s="184"/>
      <c r="H7" s="184"/>
      <c r="I7" s="184"/>
      <c r="J7" s="184"/>
      <c r="K7" s="184"/>
      <c r="L7" s="184"/>
      <c r="M7" s="80" t="s">
        <v>8</v>
      </c>
    </row>
    <row r="8" spans="1:14" s="66" customFormat="1" ht="12.75">
      <c r="A8" s="129"/>
      <c r="B8" s="184"/>
      <c r="C8" s="184"/>
      <c r="D8" s="80">
        <v>2023</v>
      </c>
      <c r="E8" s="80">
        <v>2024</v>
      </c>
      <c r="F8" s="80">
        <v>2025</v>
      </c>
      <c r="G8" s="80">
        <v>2026</v>
      </c>
      <c r="H8" s="80">
        <v>2027</v>
      </c>
      <c r="I8" s="80">
        <v>2028</v>
      </c>
      <c r="J8" s="80">
        <v>2029</v>
      </c>
      <c r="K8" s="80">
        <v>2030</v>
      </c>
      <c r="L8" s="80" t="s">
        <v>31</v>
      </c>
      <c r="M8" s="80"/>
    </row>
    <row r="9" spans="1:14" s="66" customFormat="1" ht="12.75">
      <c r="A9" s="80">
        <v>1</v>
      </c>
      <c r="B9" s="80">
        <v>2</v>
      </c>
      <c r="C9" s="80">
        <v>3</v>
      </c>
      <c r="D9" s="80">
        <v>5</v>
      </c>
      <c r="E9" s="80">
        <v>6</v>
      </c>
      <c r="F9" s="80">
        <v>7</v>
      </c>
      <c r="G9" s="80">
        <v>8</v>
      </c>
      <c r="H9" s="80">
        <v>9</v>
      </c>
      <c r="I9" s="80">
        <v>10</v>
      </c>
      <c r="J9" s="80">
        <v>11</v>
      </c>
      <c r="K9" s="80">
        <v>12</v>
      </c>
      <c r="L9" s="80">
        <v>13</v>
      </c>
      <c r="M9" s="80">
        <v>14</v>
      </c>
    </row>
    <row r="10" spans="1:14" s="66" customFormat="1" ht="45" customHeight="1">
      <c r="A10" s="129" t="s">
        <v>35</v>
      </c>
      <c r="B10" s="129" t="s">
        <v>202</v>
      </c>
      <c r="C10" s="76" t="s">
        <v>36</v>
      </c>
      <c r="D10" s="102">
        <f>D11+D12+D13</f>
        <v>88957.515279999992</v>
      </c>
      <c r="E10" s="99">
        <f t="shared" ref="E10:K10" si="0">E11+E12+E13</f>
        <v>29722.2</v>
      </c>
      <c r="F10" s="99">
        <f t="shared" si="0"/>
        <v>5295.6</v>
      </c>
      <c r="G10" s="99">
        <f t="shared" si="0"/>
        <v>5300</v>
      </c>
      <c r="H10" s="99">
        <f t="shared" si="0"/>
        <v>5300</v>
      </c>
      <c r="I10" s="99">
        <f t="shared" si="0"/>
        <v>5300</v>
      </c>
      <c r="J10" s="99">
        <f t="shared" si="0"/>
        <v>5300</v>
      </c>
      <c r="K10" s="99">
        <f t="shared" si="0"/>
        <v>5300</v>
      </c>
      <c r="L10" s="102">
        <f>K10+J10+I10+H10+G10+F10+E10+D10</f>
        <v>150475.31527999998</v>
      </c>
      <c r="M10" s="161" t="s">
        <v>10</v>
      </c>
    </row>
    <row r="11" spans="1:14" s="66" customFormat="1" ht="38.25">
      <c r="A11" s="129"/>
      <c r="B11" s="129"/>
      <c r="C11" s="76" t="s">
        <v>37</v>
      </c>
      <c r="D11" s="102">
        <f>D15+D19+D23+D27</f>
        <v>852.11243000000002</v>
      </c>
      <c r="E11" s="102">
        <f t="shared" ref="E11:K11" si="1">E15+E19+E23+E27</f>
        <v>1031.5445299999999</v>
      </c>
      <c r="F11" s="102">
        <f t="shared" si="1"/>
        <v>1104.75539</v>
      </c>
      <c r="G11" s="99">
        <f t="shared" si="1"/>
        <v>0</v>
      </c>
      <c r="H11" s="99">
        <f t="shared" si="1"/>
        <v>0</v>
      </c>
      <c r="I11" s="99">
        <f t="shared" si="1"/>
        <v>0</v>
      </c>
      <c r="J11" s="99">
        <f t="shared" si="1"/>
        <v>0</v>
      </c>
      <c r="K11" s="99">
        <f t="shared" si="1"/>
        <v>0</v>
      </c>
      <c r="L11" s="102">
        <f t="shared" ref="L11:L13" si="2">K11+J11+I11+H11+G11+F11+E11+D11</f>
        <v>2988.4123500000001</v>
      </c>
      <c r="M11" s="182"/>
    </row>
    <row r="12" spans="1:14" s="66" customFormat="1" ht="25.5">
      <c r="A12" s="129"/>
      <c r="B12" s="129"/>
      <c r="C12" s="76" t="s">
        <v>38</v>
      </c>
      <c r="D12" s="102">
        <f>D16+D20+D24+D28</f>
        <v>80358.976569999999</v>
      </c>
      <c r="E12" s="102">
        <f t="shared" ref="E12:K12" si="3">E16+E20+E24+E28</f>
        <v>26098.955470000001</v>
      </c>
      <c r="F12" s="102">
        <f t="shared" si="3"/>
        <v>2443.3446100000001</v>
      </c>
      <c r="G12" s="99">
        <f t="shared" si="3"/>
        <v>0</v>
      </c>
      <c r="H12" s="99">
        <f t="shared" si="3"/>
        <v>0</v>
      </c>
      <c r="I12" s="99">
        <f t="shared" si="3"/>
        <v>0</v>
      </c>
      <c r="J12" s="99">
        <f t="shared" si="3"/>
        <v>0</v>
      </c>
      <c r="K12" s="99">
        <f t="shared" si="3"/>
        <v>0</v>
      </c>
      <c r="L12" s="102">
        <f t="shared" si="2"/>
        <v>108901.27665</v>
      </c>
      <c r="M12" s="182"/>
    </row>
    <row r="13" spans="1:14" s="66" customFormat="1" ht="41.25" customHeight="1">
      <c r="A13" s="129"/>
      <c r="B13" s="129"/>
      <c r="C13" s="76" t="s">
        <v>39</v>
      </c>
      <c r="D13" s="102">
        <f>D17+D21+D25+D29</f>
        <v>7746.4262799999997</v>
      </c>
      <c r="E13" s="99">
        <f t="shared" ref="E13:K13" si="4">E17+E21+E25+E29</f>
        <v>2591.6999999999998</v>
      </c>
      <c r="F13" s="99">
        <f t="shared" si="4"/>
        <v>1747.5</v>
      </c>
      <c r="G13" s="99">
        <f t="shared" si="4"/>
        <v>5300</v>
      </c>
      <c r="H13" s="99">
        <f t="shared" si="4"/>
        <v>5300</v>
      </c>
      <c r="I13" s="99">
        <f t="shared" si="4"/>
        <v>5300</v>
      </c>
      <c r="J13" s="99">
        <f t="shared" si="4"/>
        <v>5300</v>
      </c>
      <c r="K13" s="99">
        <f t="shared" si="4"/>
        <v>5300</v>
      </c>
      <c r="L13" s="102">
        <f t="shared" si="2"/>
        <v>38585.626279999997</v>
      </c>
      <c r="M13" s="162"/>
    </row>
    <row r="14" spans="1:14" s="66" customFormat="1" ht="38.25">
      <c r="A14" s="183" t="s">
        <v>18</v>
      </c>
      <c r="B14" s="129" t="s">
        <v>203</v>
      </c>
      <c r="C14" s="76" t="s">
        <v>36</v>
      </c>
      <c r="D14" s="101">
        <f>D17+D16+D15</f>
        <v>57731.481600000006</v>
      </c>
      <c r="E14" s="99">
        <f>E17+E16+E15</f>
        <v>0</v>
      </c>
      <c r="F14" s="99">
        <f t="shared" ref="F14:K14" si="5">F17+F16+F15</f>
        <v>0</v>
      </c>
      <c r="G14" s="99">
        <f t="shared" si="5"/>
        <v>0</v>
      </c>
      <c r="H14" s="99">
        <f t="shared" si="5"/>
        <v>0</v>
      </c>
      <c r="I14" s="99">
        <f t="shared" si="5"/>
        <v>0</v>
      </c>
      <c r="J14" s="99">
        <f t="shared" si="5"/>
        <v>0</v>
      </c>
      <c r="K14" s="99">
        <f t="shared" si="5"/>
        <v>0</v>
      </c>
      <c r="L14" s="101">
        <f>K14+J14+I14+H14+G14+F14+E14+D14</f>
        <v>57731.481600000006</v>
      </c>
      <c r="M14" s="179" t="s">
        <v>10</v>
      </c>
    </row>
    <row r="15" spans="1:14" s="66" customFormat="1" ht="38.25">
      <c r="A15" s="183"/>
      <c r="B15" s="129"/>
      <c r="C15" s="76" t="s">
        <v>37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f t="shared" ref="L15:L17" si="6">K15+J15+I15+H15+G15+F15+E15+D15</f>
        <v>0</v>
      </c>
      <c r="M15" s="180"/>
    </row>
    <row r="16" spans="1:14" s="66" customFormat="1" ht="25.5">
      <c r="A16" s="183"/>
      <c r="B16" s="129"/>
      <c r="C16" s="76" t="s">
        <v>38</v>
      </c>
      <c r="D16" s="98">
        <v>57708.389000000003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100">
        <f t="shared" si="6"/>
        <v>57708.389000000003</v>
      </c>
      <c r="M16" s="180"/>
    </row>
    <row r="17" spans="1:13" s="66" customFormat="1" ht="25.5">
      <c r="A17" s="183"/>
      <c r="B17" s="129"/>
      <c r="C17" s="76" t="s">
        <v>39</v>
      </c>
      <c r="D17" s="101">
        <v>23.092600000000001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101">
        <f t="shared" si="6"/>
        <v>23.092600000000001</v>
      </c>
      <c r="M17" s="181"/>
    </row>
    <row r="18" spans="1:13" s="79" customFormat="1" ht="38.25">
      <c r="A18" s="191" t="s">
        <v>210</v>
      </c>
      <c r="B18" s="129" t="s">
        <v>205</v>
      </c>
      <c r="C18" s="76" t="s">
        <v>36</v>
      </c>
      <c r="D18" s="102">
        <f>D19+D20+D21</f>
        <v>25519.83368</v>
      </c>
      <c r="E18" s="99">
        <f t="shared" ref="E18:K18" si="7">E19+E20+E21</f>
        <v>24071.600000000002</v>
      </c>
      <c r="F18" s="99">
        <f t="shared" si="7"/>
        <v>0</v>
      </c>
      <c r="G18" s="99">
        <f t="shared" si="7"/>
        <v>0</v>
      </c>
      <c r="H18" s="99">
        <f t="shared" si="7"/>
        <v>0</v>
      </c>
      <c r="I18" s="99">
        <f t="shared" si="7"/>
        <v>0</v>
      </c>
      <c r="J18" s="99">
        <f t="shared" si="7"/>
        <v>0</v>
      </c>
      <c r="K18" s="99">
        <f t="shared" si="7"/>
        <v>0</v>
      </c>
      <c r="L18" s="102">
        <f>K18+J18+I18+H18+G18+F18+E18+D18</f>
        <v>49591.433680000002</v>
      </c>
      <c r="M18" s="185" t="s">
        <v>10</v>
      </c>
    </row>
    <row r="19" spans="1:13" ht="39">
      <c r="A19" s="192"/>
      <c r="B19" s="129"/>
      <c r="C19" s="76" t="s">
        <v>37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f t="shared" ref="L19:L25" si="8">K19+J19+I19+H19+G19+F19+E19+D19</f>
        <v>0</v>
      </c>
      <c r="M19" s="186"/>
    </row>
    <row r="20" spans="1:13" ht="26.25">
      <c r="A20" s="192"/>
      <c r="B20" s="129"/>
      <c r="C20" s="76" t="s">
        <v>38</v>
      </c>
      <c r="D20" s="99">
        <v>20184.5</v>
      </c>
      <c r="E20" s="99">
        <v>23614.2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f t="shared" si="8"/>
        <v>43798.7</v>
      </c>
      <c r="M20" s="186"/>
    </row>
    <row r="21" spans="1:13" ht="26.25">
      <c r="A21" s="193"/>
      <c r="B21" s="129"/>
      <c r="C21" s="76" t="s">
        <v>39</v>
      </c>
      <c r="D21" s="102">
        <v>5335.3336799999997</v>
      </c>
      <c r="E21" s="99">
        <v>457.4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102">
        <f t="shared" si="8"/>
        <v>5792.7336799999994</v>
      </c>
      <c r="M21" s="187"/>
    </row>
    <row r="22" spans="1:13" ht="35.25" customHeight="1">
      <c r="A22" s="188" t="s">
        <v>211</v>
      </c>
      <c r="B22" s="194" t="s">
        <v>208</v>
      </c>
      <c r="C22" s="76" t="s">
        <v>36</v>
      </c>
      <c r="D22" s="71">
        <f>D23+D24+D25</f>
        <v>4791.3</v>
      </c>
      <c r="E22" s="71">
        <f t="shared" ref="E22:K22" si="9">E23+E24+E25</f>
        <v>5295.6</v>
      </c>
      <c r="F22" s="71">
        <f t="shared" si="9"/>
        <v>5295.6</v>
      </c>
      <c r="G22" s="71">
        <f t="shared" si="9"/>
        <v>5300</v>
      </c>
      <c r="H22" s="71">
        <f t="shared" si="9"/>
        <v>5300</v>
      </c>
      <c r="I22" s="71">
        <f t="shared" si="9"/>
        <v>5300</v>
      </c>
      <c r="J22" s="71">
        <f t="shared" si="9"/>
        <v>5300</v>
      </c>
      <c r="K22" s="71">
        <f t="shared" si="9"/>
        <v>5300</v>
      </c>
      <c r="L22" s="99">
        <f t="shared" si="8"/>
        <v>41882.5</v>
      </c>
      <c r="M22" s="188" t="s">
        <v>10</v>
      </c>
    </row>
    <row r="23" spans="1:13" ht="39">
      <c r="A23" s="189"/>
      <c r="B23" s="195"/>
      <c r="C23" s="76" t="s">
        <v>37</v>
      </c>
      <c r="D23" s="81">
        <v>852.11243000000002</v>
      </c>
      <c r="E23" s="81">
        <v>1031.5445299999999</v>
      </c>
      <c r="F23" s="81">
        <v>1104.75539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102">
        <f t="shared" si="8"/>
        <v>2988.4123500000001</v>
      </c>
      <c r="M23" s="189"/>
    </row>
    <row r="24" spans="1:13" ht="26.25">
      <c r="A24" s="189"/>
      <c r="B24" s="195"/>
      <c r="C24" s="76" t="s">
        <v>38</v>
      </c>
      <c r="D24" s="16">
        <v>2466.0875700000001</v>
      </c>
      <c r="E24" s="81">
        <v>2484.7554700000001</v>
      </c>
      <c r="F24" s="16">
        <v>2443.3446100000001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102">
        <f t="shared" si="8"/>
        <v>7394.1876499999998</v>
      </c>
      <c r="M24" s="189"/>
    </row>
    <row r="25" spans="1:13" ht="26.25">
      <c r="A25" s="190"/>
      <c r="B25" s="196"/>
      <c r="C25" s="76" t="s">
        <v>39</v>
      </c>
      <c r="D25" s="71">
        <v>1473.1</v>
      </c>
      <c r="E25" s="71">
        <v>1779.3</v>
      </c>
      <c r="F25" s="71">
        <v>1747.5</v>
      </c>
      <c r="G25" s="71">
        <v>5300</v>
      </c>
      <c r="H25" s="71">
        <v>5300</v>
      </c>
      <c r="I25" s="71">
        <v>5300</v>
      </c>
      <c r="J25" s="71">
        <v>5300</v>
      </c>
      <c r="K25" s="71">
        <v>5300</v>
      </c>
      <c r="L25" s="99">
        <f t="shared" si="8"/>
        <v>31499.899999999998</v>
      </c>
      <c r="M25" s="190"/>
    </row>
    <row r="26" spans="1:13" ht="36.75" customHeight="1">
      <c r="A26" s="161" t="s">
        <v>212</v>
      </c>
      <c r="B26" s="194" t="s">
        <v>173</v>
      </c>
      <c r="C26" s="76" t="s">
        <v>36</v>
      </c>
      <c r="D26" s="71">
        <f>D27+D28+D29</f>
        <v>914.9</v>
      </c>
      <c r="E26" s="71">
        <f t="shared" ref="E26:K26" si="10">E27+E28+E29</f>
        <v>355</v>
      </c>
      <c r="F26" s="71">
        <f t="shared" si="10"/>
        <v>0</v>
      </c>
      <c r="G26" s="71">
        <f t="shared" si="10"/>
        <v>0</v>
      </c>
      <c r="H26" s="71">
        <f t="shared" si="10"/>
        <v>0</v>
      </c>
      <c r="I26" s="71">
        <f t="shared" si="10"/>
        <v>0</v>
      </c>
      <c r="J26" s="71">
        <f t="shared" si="10"/>
        <v>0</v>
      </c>
      <c r="K26" s="71">
        <f t="shared" si="10"/>
        <v>0</v>
      </c>
      <c r="L26" s="71">
        <f>K26+J26+I26+H26+G26+F26+E26+D26</f>
        <v>1269.9000000000001</v>
      </c>
      <c r="M26" s="188" t="s">
        <v>10</v>
      </c>
    </row>
    <row r="27" spans="1:13" ht="39">
      <c r="A27" s="182"/>
      <c r="B27" s="195"/>
      <c r="C27" s="76" t="s">
        <v>37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f t="shared" ref="L27:L29" si="11">K27+J27+I27+H27+G27+F27+E27+D27</f>
        <v>0</v>
      </c>
      <c r="M27" s="189"/>
    </row>
    <row r="28" spans="1:13" ht="26.25">
      <c r="A28" s="182"/>
      <c r="B28" s="195"/>
      <c r="C28" s="76" t="s">
        <v>38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f t="shared" si="11"/>
        <v>0</v>
      </c>
      <c r="M28" s="189"/>
    </row>
    <row r="29" spans="1:13" ht="26.25">
      <c r="A29" s="162"/>
      <c r="B29" s="196"/>
      <c r="C29" s="76" t="s">
        <v>39</v>
      </c>
      <c r="D29" s="71">
        <v>914.9</v>
      </c>
      <c r="E29" s="71">
        <v>355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f t="shared" si="11"/>
        <v>1269.9000000000001</v>
      </c>
      <c r="M29" s="190"/>
    </row>
  </sheetData>
  <mergeCells count="21">
    <mergeCell ref="M18:M21"/>
    <mergeCell ref="M22:M25"/>
    <mergeCell ref="M26:M29"/>
    <mergeCell ref="A18:A21"/>
    <mergeCell ref="B18:B21"/>
    <mergeCell ref="B22:B25"/>
    <mergeCell ref="A22:A25"/>
    <mergeCell ref="B26:B29"/>
    <mergeCell ref="A26:A29"/>
    <mergeCell ref="D7:L7"/>
    <mergeCell ref="A7:A8"/>
    <mergeCell ref="B7:B8"/>
    <mergeCell ref="C7:C8"/>
    <mergeCell ref="I1:M3"/>
    <mergeCell ref="A4:M5"/>
    <mergeCell ref="M14:M17"/>
    <mergeCell ref="M10:M13"/>
    <mergeCell ref="A10:A13"/>
    <mergeCell ref="B10:B13"/>
    <mergeCell ref="A14:A17"/>
    <mergeCell ref="B14:B17"/>
  </mergeCells>
  <pageMargins left="0.7" right="0.7" top="0.75" bottom="0.75" header="0.3" footer="0.3"/>
  <pageSetup paperSize="9" orientation="landscape" r:id="rId1"/>
  <ignoredErrors>
    <ignoredError sqref="L17:L18 L22 L26:L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workbookViewId="0">
      <selection activeCell="E12" sqref="E12"/>
    </sheetView>
  </sheetViews>
  <sheetFormatPr defaultRowHeight="15"/>
  <cols>
    <col min="1" max="1" width="3.85546875" customWidth="1"/>
    <col min="2" max="2" width="21.85546875" customWidth="1"/>
    <col min="3" max="3" width="6.42578125" customWidth="1"/>
    <col min="5" max="5" width="20" customWidth="1"/>
    <col min="6" max="6" width="34" customWidth="1"/>
    <col min="7" max="7" width="7.140625" customWidth="1"/>
    <col min="8" max="8" width="7.28515625" customWidth="1"/>
    <col min="9" max="9" width="10.140625" customWidth="1"/>
    <col min="10" max="10" width="11" bestFit="1" customWidth="1"/>
  </cols>
  <sheetData>
    <row r="1" spans="1:14" ht="15" customHeight="1">
      <c r="F1" s="204" t="s">
        <v>213</v>
      </c>
      <c r="G1" s="204"/>
      <c r="H1" s="204"/>
      <c r="I1" s="204"/>
      <c r="J1" s="204"/>
    </row>
    <row r="2" spans="1:14">
      <c r="F2" s="204"/>
      <c r="G2" s="204"/>
      <c r="H2" s="204"/>
      <c r="I2" s="204"/>
      <c r="J2" s="204"/>
    </row>
    <row r="3" spans="1:14">
      <c r="F3" s="204"/>
      <c r="G3" s="204"/>
      <c r="H3" s="204"/>
      <c r="I3" s="204"/>
      <c r="J3" s="204"/>
    </row>
    <row r="4" spans="1:14" ht="8.25" customHeight="1">
      <c r="F4" s="204"/>
      <c r="G4" s="204"/>
      <c r="H4" s="204"/>
      <c r="I4" s="204"/>
      <c r="J4" s="204"/>
    </row>
    <row r="5" spans="1:14">
      <c r="A5" s="203" t="s">
        <v>214</v>
      </c>
      <c r="B5" s="203"/>
      <c r="C5" s="203"/>
      <c r="D5" s="203"/>
      <c r="E5" s="203"/>
      <c r="F5" s="203"/>
      <c r="G5" s="203"/>
      <c r="H5" s="203"/>
      <c r="I5" s="203"/>
      <c r="J5" s="203"/>
      <c r="K5" s="19"/>
      <c r="L5" s="19"/>
      <c r="M5" s="19"/>
      <c r="N5" s="19"/>
    </row>
    <row r="6" spans="1:14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19"/>
      <c r="L6" s="19"/>
      <c r="M6" s="19"/>
      <c r="N6" s="19"/>
    </row>
    <row r="8" spans="1:14" s="14" customFormat="1" ht="104.25" customHeight="1">
      <c r="A8" s="201" t="s">
        <v>19</v>
      </c>
      <c r="B8" s="200" t="s">
        <v>41</v>
      </c>
      <c r="C8" s="200" t="s">
        <v>42</v>
      </c>
      <c r="D8" s="200" t="s">
        <v>43</v>
      </c>
      <c r="E8" s="200" t="s">
        <v>44</v>
      </c>
      <c r="F8" s="205" t="s">
        <v>45</v>
      </c>
      <c r="G8" s="206" t="s">
        <v>46</v>
      </c>
      <c r="H8" s="200" t="s">
        <v>47</v>
      </c>
      <c r="I8" s="200" t="s">
        <v>48</v>
      </c>
      <c r="J8" s="200" t="s">
        <v>49</v>
      </c>
    </row>
    <row r="9" spans="1:14" s="14" customFormat="1">
      <c r="A9" s="202"/>
      <c r="B9" s="200"/>
      <c r="C9" s="200"/>
      <c r="D9" s="200"/>
      <c r="E9" s="200"/>
      <c r="F9" s="205"/>
      <c r="G9" s="206"/>
      <c r="H9" s="200"/>
      <c r="I9" s="200"/>
      <c r="J9" s="200"/>
    </row>
    <row r="10" spans="1:14" s="14" customFormat="1">
      <c r="A10" s="20">
        <v>1</v>
      </c>
      <c r="B10" s="20">
        <v>2</v>
      </c>
      <c r="C10" s="20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</row>
    <row r="11" spans="1:14" s="14" customFormat="1">
      <c r="A11" s="197" t="s">
        <v>78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4" s="14" customFormat="1" ht="107.25" customHeight="1">
      <c r="A12" s="34">
        <v>1</v>
      </c>
      <c r="B12" s="22" t="s">
        <v>215</v>
      </c>
      <c r="C12" s="22" t="s">
        <v>50</v>
      </c>
      <c r="D12" s="22" t="s">
        <v>142</v>
      </c>
      <c r="E12" s="22" t="s">
        <v>76</v>
      </c>
      <c r="F12" s="22" t="s">
        <v>77</v>
      </c>
      <c r="G12" s="22" t="s">
        <v>53</v>
      </c>
      <c r="H12" s="22" t="s">
        <v>54</v>
      </c>
      <c r="I12" s="22" t="s">
        <v>55</v>
      </c>
      <c r="J12" s="24">
        <v>45306</v>
      </c>
    </row>
    <row r="13" spans="1:14" s="14" customFormat="1" ht="114" customHeight="1">
      <c r="A13" s="26">
        <v>2</v>
      </c>
      <c r="B13" s="33" t="s">
        <v>81</v>
      </c>
      <c r="C13" s="22" t="s">
        <v>50</v>
      </c>
      <c r="D13" s="23" t="s">
        <v>9</v>
      </c>
      <c r="E13" s="23" t="s">
        <v>51</v>
      </c>
      <c r="F13" s="21" t="s">
        <v>52</v>
      </c>
      <c r="G13" s="22" t="s">
        <v>53</v>
      </c>
      <c r="H13" s="22" t="s">
        <v>54</v>
      </c>
      <c r="I13" s="22" t="s">
        <v>55</v>
      </c>
      <c r="J13" s="24">
        <v>45386</v>
      </c>
    </row>
    <row r="14" spans="1:14" ht="273.75" customHeight="1">
      <c r="A14" s="34">
        <v>3</v>
      </c>
      <c r="B14" s="31" t="s">
        <v>82</v>
      </c>
      <c r="C14" s="5" t="s">
        <v>50</v>
      </c>
      <c r="D14" s="5" t="s">
        <v>11</v>
      </c>
      <c r="E14" s="40" t="s">
        <v>56</v>
      </c>
      <c r="F14" s="39" t="s">
        <v>57</v>
      </c>
      <c r="G14" s="5" t="s">
        <v>58</v>
      </c>
      <c r="H14" s="6" t="s">
        <v>54</v>
      </c>
      <c r="I14" s="5" t="s">
        <v>59</v>
      </c>
      <c r="J14" s="25">
        <v>45306</v>
      </c>
    </row>
    <row r="15" spans="1:14" ht="387" customHeight="1">
      <c r="A15" s="26">
        <v>4</v>
      </c>
      <c r="B15" s="31" t="s">
        <v>83</v>
      </c>
      <c r="C15" s="5" t="s">
        <v>50</v>
      </c>
      <c r="D15" s="5" t="s">
        <v>11</v>
      </c>
      <c r="E15" s="6" t="s">
        <v>62</v>
      </c>
      <c r="F15" s="8" t="s">
        <v>60</v>
      </c>
      <c r="G15" s="6" t="s">
        <v>53</v>
      </c>
      <c r="H15" s="6" t="s">
        <v>54</v>
      </c>
      <c r="I15" s="6" t="s">
        <v>61</v>
      </c>
      <c r="J15" s="25">
        <v>45306</v>
      </c>
    </row>
    <row r="16" spans="1:14" ht="342" customHeight="1">
      <c r="A16" s="34">
        <v>5</v>
      </c>
      <c r="B16" s="31" t="s">
        <v>84</v>
      </c>
      <c r="C16" s="5" t="s">
        <v>50</v>
      </c>
      <c r="D16" s="5" t="s">
        <v>9</v>
      </c>
      <c r="E16" s="4"/>
      <c r="F16" s="51" t="s">
        <v>139</v>
      </c>
      <c r="G16" s="6" t="s">
        <v>53</v>
      </c>
      <c r="H16" s="6" t="s">
        <v>54</v>
      </c>
      <c r="I16" s="6" t="s">
        <v>61</v>
      </c>
      <c r="J16" s="25">
        <v>45306</v>
      </c>
    </row>
    <row r="17" spans="1:10" ht="336.75" customHeight="1">
      <c r="A17" s="26">
        <v>6</v>
      </c>
      <c r="B17" s="31" t="s">
        <v>85</v>
      </c>
      <c r="C17" s="5" t="s">
        <v>50</v>
      </c>
      <c r="D17" s="5" t="s">
        <v>9</v>
      </c>
      <c r="E17" s="4"/>
      <c r="F17" s="51" t="s">
        <v>140</v>
      </c>
      <c r="G17" s="8" t="s">
        <v>53</v>
      </c>
      <c r="H17" s="8" t="s">
        <v>54</v>
      </c>
      <c r="I17" s="8" t="s">
        <v>61</v>
      </c>
      <c r="J17" s="27">
        <v>45306</v>
      </c>
    </row>
    <row r="18" spans="1:10" ht="146.25" customHeight="1">
      <c r="A18" s="26">
        <v>7</v>
      </c>
      <c r="B18" s="31" t="s">
        <v>86</v>
      </c>
      <c r="C18" s="30" t="s">
        <v>50</v>
      </c>
      <c r="D18" s="30" t="s">
        <v>15</v>
      </c>
      <c r="E18" s="31" t="s">
        <v>79</v>
      </c>
      <c r="F18" s="31" t="s">
        <v>80</v>
      </c>
      <c r="G18" s="31" t="s">
        <v>53</v>
      </c>
      <c r="H18" s="31" t="s">
        <v>54</v>
      </c>
      <c r="I18" s="31" t="s">
        <v>61</v>
      </c>
      <c r="J18" s="27">
        <v>45280</v>
      </c>
    </row>
    <row r="19" spans="1:10" s="15" customFormat="1" ht="98.25" customHeight="1">
      <c r="A19" s="52">
        <v>8</v>
      </c>
      <c r="B19" s="17" t="s">
        <v>130</v>
      </c>
      <c r="C19" s="16" t="s">
        <v>126</v>
      </c>
      <c r="D19" s="16" t="s">
        <v>15</v>
      </c>
      <c r="E19" s="17" t="s">
        <v>131</v>
      </c>
      <c r="F19" s="17" t="s">
        <v>132</v>
      </c>
      <c r="G19" s="17" t="s">
        <v>53</v>
      </c>
      <c r="H19" s="17" t="s">
        <v>54</v>
      </c>
      <c r="I19" s="17" t="s">
        <v>127</v>
      </c>
      <c r="J19" s="53">
        <v>45261</v>
      </c>
    </row>
    <row r="20" spans="1:10" ht="230.25" customHeight="1">
      <c r="A20" s="30">
        <v>9</v>
      </c>
      <c r="B20" s="39" t="s">
        <v>87</v>
      </c>
      <c r="C20" s="30" t="s">
        <v>50</v>
      </c>
      <c r="D20" s="30" t="s">
        <v>15</v>
      </c>
      <c r="E20" s="46" t="s">
        <v>88</v>
      </c>
      <c r="F20" s="31" t="s">
        <v>89</v>
      </c>
      <c r="G20" s="31" t="s">
        <v>53</v>
      </c>
      <c r="H20" s="31" t="s">
        <v>54</v>
      </c>
      <c r="I20" s="31" t="s">
        <v>61</v>
      </c>
      <c r="J20" s="27">
        <v>45280</v>
      </c>
    </row>
    <row r="21" spans="1:10" ht="270.75" customHeight="1">
      <c r="A21" s="30">
        <v>10</v>
      </c>
      <c r="B21" s="31" t="s">
        <v>90</v>
      </c>
      <c r="C21" s="30" t="s">
        <v>50</v>
      </c>
      <c r="D21" s="30" t="s">
        <v>11</v>
      </c>
      <c r="E21" s="17" t="s">
        <v>95</v>
      </c>
      <c r="F21" s="39" t="s">
        <v>57</v>
      </c>
      <c r="G21" s="31" t="s">
        <v>53</v>
      </c>
      <c r="H21" s="31" t="s">
        <v>54</v>
      </c>
      <c r="I21" s="31" t="s">
        <v>61</v>
      </c>
      <c r="J21" s="41">
        <v>45280</v>
      </c>
    </row>
    <row r="22" spans="1:10" ht="211.5" customHeight="1">
      <c r="A22" s="30">
        <v>11</v>
      </c>
      <c r="B22" s="38" t="s">
        <v>91</v>
      </c>
      <c r="C22" s="30" t="s">
        <v>50</v>
      </c>
      <c r="D22" s="29" t="s">
        <v>92</v>
      </c>
      <c r="E22" s="39" t="s">
        <v>96</v>
      </c>
      <c r="F22" s="39" t="s">
        <v>97</v>
      </c>
      <c r="G22" s="31" t="s">
        <v>53</v>
      </c>
      <c r="H22" s="31" t="s">
        <v>54</v>
      </c>
      <c r="I22" s="31" t="s">
        <v>61</v>
      </c>
      <c r="J22" s="35">
        <v>45231</v>
      </c>
    </row>
    <row r="23" spans="1:10" ht="133.5" customHeight="1">
      <c r="A23" s="37">
        <v>12</v>
      </c>
      <c r="B23" s="39" t="s">
        <v>98</v>
      </c>
      <c r="C23" s="30" t="s">
        <v>50</v>
      </c>
      <c r="D23" s="30" t="s">
        <v>24</v>
      </c>
      <c r="E23" s="31" t="s">
        <v>93</v>
      </c>
      <c r="F23" s="32" t="s">
        <v>94</v>
      </c>
      <c r="G23" s="31" t="s">
        <v>53</v>
      </c>
      <c r="H23" s="31" t="s">
        <v>54</v>
      </c>
      <c r="I23" s="31" t="s">
        <v>61</v>
      </c>
      <c r="J23" s="48">
        <v>45280</v>
      </c>
    </row>
    <row r="24" spans="1:10" s="15" customFormat="1" ht="119.25" customHeight="1">
      <c r="A24" s="16">
        <v>13</v>
      </c>
      <c r="B24" s="17" t="s">
        <v>133</v>
      </c>
      <c r="C24" s="16" t="s">
        <v>126</v>
      </c>
      <c r="D24" s="16" t="s">
        <v>24</v>
      </c>
      <c r="E24" s="17" t="s">
        <v>131</v>
      </c>
      <c r="F24" s="17" t="s">
        <v>132</v>
      </c>
      <c r="G24" s="17" t="s">
        <v>53</v>
      </c>
      <c r="H24" s="17" t="s">
        <v>54</v>
      </c>
      <c r="I24" s="17" t="s">
        <v>61</v>
      </c>
      <c r="J24" s="53">
        <v>45280</v>
      </c>
    </row>
  </sheetData>
  <mergeCells count="13">
    <mergeCell ref="A11:J11"/>
    <mergeCell ref="J8:J9"/>
    <mergeCell ref="A8:A9"/>
    <mergeCell ref="A5:J6"/>
    <mergeCell ref="F1:J4"/>
    <mergeCell ref="B8:B9"/>
    <mergeCell ref="C8:C9"/>
    <mergeCell ref="D8:D9"/>
    <mergeCell ref="E8:E9"/>
    <mergeCell ref="F8:F9"/>
    <mergeCell ref="G8:G9"/>
    <mergeCell ref="H8:H9"/>
    <mergeCell ref="I8:I9"/>
  </mergeCells>
  <hyperlinks>
    <hyperlink ref="G8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topLeftCell="A7" zoomScale="110" zoomScaleNormal="110" workbookViewId="0">
      <selection activeCell="H31" sqref="H31"/>
    </sheetView>
  </sheetViews>
  <sheetFormatPr defaultRowHeight="15"/>
  <cols>
    <col min="2" max="2" width="9.7109375" customWidth="1"/>
  </cols>
  <sheetData>
    <row r="1" spans="1:14" ht="14.25" customHeight="1">
      <c r="J1" s="204" t="s">
        <v>123</v>
      </c>
      <c r="K1" s="204"/>
      <c r="L1" s="204"/>
      <c r="M1" s="204"/>
      <c r="N1" s="204"/>
    </row>
    <row r="2" spans="1:14">
      <c r="J2" s="204"/>
      <c r="K2" s="204"/>
      <c r="L2" s="204"/>
      <c r="M2" s="204"/>
      <c r="N2" s="204"/>
    </row>
    <row r="3" spans="1:14">
      <c r="J3" s="204"/>
      <c r="K3" s="204"/>
      <c r="L3" s="204"/>
      <c r="M3" s="204"/>
      <c r="N3" s="204"/>
    </row>
    <row r="4" spans="1:14" ht="33.75" customHeight="1">
      <c r="J4" s="204"/>
      <c r="K4" s="204"/>
      <c r="L4" s="204"/>
      <c r="M4" s="204"/>
      <c r="N4" s="204"/>
    </row>
    <row r="5" spans="1:14">
      <c r="A5" s="203" t="s">
        <v>63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04.25" customHeight="1">
      <c r="A7" s="5" t="s">
        <v>0</v>
      </c>
      <c r="B7" s="114" t="s">
        <v>64</v>
      </c>
      <c r="C7" s="114"/>
      <c r="D7" s="114"/>
      <c r="E7" s="114"/>
      <c r="F7" s="114"/>
      <c r="G7" s="114"/>
      <c r="H7" s="114"/>
      <c r="I7" s="114"/>
      <c r="J7" s="114"/>
      <c r="K7" s="114" t="s">
        <v>65</v>
      </c>
      <c r="L7" s="114"/>
      <c r="M7" s="114" t="s">
        <v>66</v>
      </c>
      <c r="N7" s="114"/>
    </row>
    <row r="8" spans="1:14">
      <c r="A8" s="47">
        <v>1</v>
      </c>
      <c r="B8" s="213" t="s">
        <v>67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</row>
    <row r="9" spans="1:14" ht="28.5" customHeight="1">
      <c r="A9" s="18" t="s">
        <v>18</v>
      </c>
      <c r="B9" s="105" t="s">
        <v>68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29.25" customHeight="1">
      <c r="A10" s="43" t="s">
        <v>40</v>
      </c>
      <c r="B10" s="105" t="s">
        <v>119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ht="53.25" customHeight="1">
      <c r="A11" s="43" t="s">
        <v>69</v>
      </c>
      <c r="B11" s="105" t="s">
        <v>108</v>
      </c>
      <c r="C11" s="106"/>
      <c r="D11" s="106"/>
      <c r="E11" s="106"/>
      <c r="F11" s="106"/>
      <c r="G11" s="106"/>
      <c r="H11" s="106"/>
      <c r="I11" s="106"/>
      <c r="J11" s="107"/>
      <c r="K11" s="212">
        <v>44939</v>
      </c>
      <c r="L11" s="137"/>
      <c r="M11" s="105" t="s">
        <v>99</v>
      </c>
      <c r="N11" s="107"/>
    </row>
    <row r="12" spans="1:14" ht="30" customHeight="1">
      <c r="A12" s="43" t="s">
        <v>100</v>
      </c>
      <c r="B12" s="105" t="s">
        <v>107</v>
      </c>
      <c r="C12" s="106"/>
      <c r="D12" s="106"/>
      <c r="E12" s="106"/>
      <c r="F12" s="106"/>
      <c r="G12" s="106"/>
      <c r="H12" s="106"/>
      <c r="I12" s="106"/>
      <c r="J12" s="107"/>
      <c r="K12" s="207">
        <v>45031</v>
      </c>
      <c r="L12" s="207"/>
      <c r="M12" s="105" t="s">
        <v>99</v>
      </c>
      <c r="N12" s="107"/>
    </row>
    <row r="13" spans="1:14" ht="30" customHeight="1">
      <c r="A13" s="28" t="s">
        <v>101</v>
      </c>
      <c r="B13" s="109" t="s">
        <v>106</v>
      </c>
      <c r="C13" s="109"/>
      <c r="D13" s="109"/>
      <c r="E13" s="109"/>
      <c r="F13" s="109"/>
      <c r="G13" s="109"/>
      <c r="H13" s="109"/>
      <c r="I13" s="109"/>
      <c r="J13" s="109"/>
      <c r="K13" s="207">
        <v>45078</v>
      </c>
      <c r="L13" s="207"/>
      <c r="M13" s="105" t="s">
        <v>99</v>
      </c>
      <c r="N13" s="107"/>
    </row>
    <row r="14" spans="1:14" s="44" customFormat="1" ht="30" customHeight="1">
      <c r="A14" s="43" t="s">
        <v>102</v>
      </c>
      <c r="B14" s="109" t="s">
        <v>105</v>
      </c>
      <c r="C14" s="109"/>
      <c r="D14" s="109"/>
      <c r="E14" s="109"/>
      <c r="F14" s="109"/>
      <c r="G14" s="109"/>
      <c r="H14" s="109"/>
      <c r="I14" s="109"/>
      <c r="J14" s="109"/>
      <c r="K14" s="207">
        <v>45280</v>
      </c>
      <c r="L14" s="207"/>
      <c r="M14" s="105" t="s">
        <v>99</v>
      </c>
      <c r="N14" s="107"/>
    </row>
    <row r="15" spans="1:14" s="44" customFormat="1" ht="30" customHeight="1">
      <c r="A15" s="43" t="s">
        <v>103</v>
      </c>
      <c r="B15" s="109" t="s">
        <v>104</v>
      </c>
      <c r="C15" s="109"/>
      <c r="D15" s="109"/>
      <c r="E15" s="109"/>
      <c r="F15" s="109"/>
      <c r="G15" s="109"/>
      <c r="H15" s="109"/>
      <c r="I15" s="109"/>
      <c r="J15" s="109"/>
      <c r="K15" s="207">
        <v>45231</v>
      </c>
      <c r="L15" s="207"/>
      <c r="M15" s="105" t="s">
        <v>99</v>
      </c>
      <c r="N15" s="107"/>
    </row>
    <row r="16" spans="1:14" ht="24.75" customHeight="1">
      <c r="A16" s="18" t="s">
        <v>70</v>
      </c>
      <c r="B16" s="105" t="s">
        <v>118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s="44" customFormat="1" ht="42" customHeight="1">
      <c r="A17" s="42" t="s">
        <v>71</v>
      </c>
      <c r="B17" s="109" t="s">
        <v>109</v>
      </c>
      <c r="C17" s="104"/>
      <c r="D17" s="104"/>
      <c r="E17" s="104"/>
      <c r="F17" s="104"/>
      <c r="G17" s="104"/>
      <c r="H17" s="104"/>
      <c r="I17" s="104"/>
      <c r="J17" s="104"/>
      <c r="K17" s="207">
        <v>44939</v>
      </c>
      <c r="L17" s="104"/>
      <c r="M17" s="105" t="s">
        <v>99</v>
      </c>
      <c r="N17" s="107"/>
    </row>
    <row r="18" spans="1:14" s="44" customFormat="1" ht="39" customHeight="1">
      <c r="A18" s="42" t="s">
        <v>110</v>
      </c>
      <c r="B18" s="109" t="s">
        <v>111</v>
      </c>
      <c r="C18" s="109"/>
      <c r="D18" s="109"/>
      <c r="E18" s="109"/>
      <c r="F18" s="109"/>
      <c r="G18" s="109"/>
      <c r="H18" s="109"/>
      <c r="I18" s="109"/>
      <c r="J18" s="109"/>
      <c r="K18" s="207">
        <v>44940</v>
      </c>
      <c r="L18" s="207"/>
      <c r="M18" s="105" t="s">
        <v>99</v>
      </c>
      <c r="N18" s="107"/>
    </row>
    <row r="19" spans="1:14" s="44" customFormat="1" ht="40.5" customHeight="1">
      <c r="A19" s="42" t="s">
        <v>112</v>
      </c>
      <c r="B19" s="109" t="s">
        <v>106</v>
      </c>
      <c r="C19" s="109"/>
      <c r="D19" s="109"/>
      <c r="E19" s="109"/>
      <c r="F19" s="109"/>
      <c r="G19" s="109"/>
      <c r="H19" s="109"/>
      <c r="I19" s="109"/>
      <c r="J19" s="109"/>
      <c r="K19" s="207">
        <v>45078</v>
      </c>
      <c r="L19" s="207"/>
      <c r="M19" s="105" t="s">
        <v>99</v>
      </c>
      <c r="N19" s="107"/>
    </row>
    <row r="20" spans="1:14" s="44" customFormat="1" ht="40.5" customHeight="1">
      <c r="A20" s="42" t="s">
        <v>113</v>
      </c>
      <c r="B20" s="109" t="s">
        <v>114</v>
      </c>
      <c r="C20" s="109"/>
      <c r="D20" s="109"/>
      <c r="E20" s="109"/>
      <c r="F20" s="109"/>
      <c r="G20" s="109"/>
      <c r="H20" s="109"/>
      <c r="I20" s="109"/>
      <c r="J20" s="109"/>
      <c r="K20" s="207">
        <v>45214</v>
      </c>
      <c r="L20" s="207"/>
      <c r="M20" s="105" t="s">
        <v>99</v>
      </c>
      <c r="N20" s="107"/>
    </row>
    <row r="21" spans="1:14" s="44" customFormat="1" ht="40.5" customHeight="1">
      <c r="A21" s="42" t="s">
        <v>115</v>
      </c>
      <c r="B21" s="109" t="s">
        <v>116</v>
      </c>
      <c r="C21" s="109"/>
      <c r="D21" s="109"/>
      <c r="E21" s="109"/>
      <c r="F21" s="109"/>
      <c r="G21" s="109"/>
      <c r="H21" s="109"/>
      <c r="I21" s="109"/>
      <c r="J21" s="109"/>
      <c r="K21" s="207">
        <v>44956</v>
      </c>
      <c r="L21" s="207"/>
      <c r="M21" s="105" t="s">
        <v>99</v>
      </c>
      <c r="N21" s="107"/>
    </row>
    <row r="22" spans="1:14" s="15" customFormat="1" ht="38.25" customHeight="1">
      <c r="A22" s="45" t="s">
        <v>72</v>
      </c>
      <c r="B22" s="130" t="s">
        <v>117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ht="29.25" customHeight="1">
      <c r="A23" s="42" t="s">
        <v>73</v>
      </c>
      <c r="B23" s="105" t="s">
        <v>120</v>
      </c>
      <c r="C23" s="136"/>
      <c r="D23" s="136"/>
      <c r="E23" s="136"/>
      <c r="F23" s="136"/>
      <c r="G23" s="136"/>
      <c r="H23" s="136"/>
      <c r="I23" s="136"/>
      <c r="J23" s="137"/>
      <c r="K23" s="211">
        <v>45078</v>
      </c>
      <c r="L23" s="107"/>
      <c r="M23" s="105" t="s">
        <v>99</v>
      </c>
      <c r="N23" s="107"/>
    </row>
    <row r="24" spans="1:14" ht="30.75" customHeight="1">
      <c r="A24" s="4" t="s">
        <v>74</v>
      </c>
      <c r="B24" s="105" t="s">
        <v>121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s="44" customFormat="1" ht="42.75" customHeight="1">
      <c r="A25" s="42" t="s">
        <v>75</v>
      </c>
      <c r="B25" s="105" t="s">
        <v>122</v>
      </c>
      <c r="C25" s="106"/>
      <c r="D25" s="106"/>
      <c r="E25" s="106"/>
      <c r="F25" s="106"/>
      <c r="G25" s="106"/>
      <c r="H25" s="106"/>
      <c r="I25" s="106"/>
      <c r="J25" s="107"/>
      <c r="K25" s="211">
        <v>45170</v>
      </c>
      <c r="L25" s="107"/>
      <c r="M25" s="105" t="s">
        <v>99</v>
      </c>
      <c r="N25" s="107"/>
    </row>
    <row r="26" spans="1:14">
      <c r="A26" s="43">
        <v>2</v>
      </c>
      <c r="B26" s="109" t="s">
        <v>124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55" customFormat="1" ht="29.25" customHeight="1">
      <c r="A27" s="54" t="s">
        <v>125</v>
      </c>
      <c r="B27" s="208" t="s">
        <v>135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10"/>
    </row>
    <row r="28" spans="1:14" s="15" customFormat="1" ht="30.75" customHeight="1">
      <c r="A28" s="56" t="s">
        <v>128</v>
      </c>
      <c r="B28" s="130" t="s">
        <v>136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</row>
    <row r="29" spans="1:14" ht="44.25" customHeight="1">
      <c r="A29" s="47" t="s">
        <v>129</v>
      </c>
      <c r="B29" s="109" t="s">
        <v>134</v>
      </c>
      <c r="C29" s="109"/>
      <c r="D29" s="109"/>
      <c r="E29" s="109"/>
      <c r="F29" s="109"/>
      <c r="G29" s="109"/>
      <c r="H29" s="109"/>
      <c r="I29" s="109"/>
      <c r="J29" s="109"/>
      <c r="K29" s="207">
        <v>45280</v>
      </c>
      <c r="L29" s="207"/>
      <c r="M29" s="105" t="s">
        <v>99</v>
      </c>
      <c r="N29" s="107"/>
    </row>
    <row r="30" spans="1:14" s="2" customFormat="1" ht="30" customHeight="1">
      <c r="A30" s="50" t="s">
        <v>137</v>
      </c>
      <c r="B30" s="104" t="s">
        <v>138</v>
      </c>
      <c r="C30" s="104"/>
      <c r="D30" s="104"/>
      <c r="E30" s="104"/>
      <c r="F30" s="104"/>
      <c r="G30" s="104"/>
      <c r="H30" s="104"/>
      <c r="I30" s="104"/>
      <c r="J30" s="104"/>
      <c r="K30" s="207">
        <v>45280</v>
      </c>
      <c r="L30" s="104"/>
      <c r="M30" s="105" t="s">
        <v>99</v>
      </c>
      <c r="N30" s="107"/>
    </row>
  </sheetData>
  <mergeCells count="56">
    <mergeCell ref="B8:N8"/>
    <mergeCell ref="B9:N9"/>
    <mergeCell ref="J1:N4"/>
    <mergeCell ref="A5:N6"/>
    <mergeCell ref="K7:L7"/>
    <mergeCell ref="M7:N7"/>
    <mergeCell ref="B7:J7"/>
    <mergeCell ref="B10:N10"/>
    <mergeCell ref="B16:N16"/>
    <mergeCell ref="B22:N22"/>
    <mergeCell ref="B24:N24"/>
    <mergeCell ref="B23:J23"/>
    <mergeCell ref="K23:L23"/>
    <mergeCell ref="M23:N23"/>
    <mergeCell ref="B17:J17"/>
    <mergeCell ref="K17:L17"/>
    <mergeCell ref="M17:N17"/>
    <mergeCell ref="B11:J11"/>
    <mergeCell ref="K11:L11"/>
    <mergeCell ref="M11:N11"/>
    <mergeCell ref="M18:N18"/>
    <mergeCell ref="M19:N19"/>
    <mergeCell ref="M20:N20"/>
    <mergeCell ref="M12:N12"/>
    <mergeCell ref="M13:N13"/>
    <mergeCell ref="M14:N14"/>
    <mergeCell ref="B25:J25"/>
    <mergeCell ref="K25:L25"/>
    <mergeCell ref="M25:N25"/>
    <mergeCell ref="M21:N21"/>
    <mergeCell ref="B18:J18"/>
    <mergeCell ref="B19:J19"/>
    <mergeCell ref="B20:J20"/>
    <mergeCell ref="B21:J21"/>
    <mergeCell ref="K18:L18"/>
    <mergeCell ref="K19:L19"/>
    <mergeCell ref="K20:L20"/>
    <mergeCell ref="K21:L21"/>
    <mergeCell ref="K12:L12"/>
    <mergeCell ref="K13:L13"/>
    <mergeCell ref="K14:L14"/>
    <mergeCell ref="K15:L15"/>
    <mergeCell ref="B12:J12"/>
    <mergeCell ref="B13:J13"/>
    <mergeCell ref="B30:J30"/>
    <mergeCell ref="K30:L30"/>
    <mergeCell ref="M30:N30"/>
    <mergeCell ref="M15:N15"/>
    <mergeCell ref="B14:J14"/>
    <mergeCell ref="B15:J15"/>
    <mergeCell ref="B26:N26"/>
    <mergeCell ref="B27:N27"/>
    <mergeCell ref="B28:N28"/>
    <mergeCell ref="B29:J29"/>
    <mergeCell ref="K29:L29"/>
    <mergeCell ref="M29:N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2024-06-14T07:07:54Z</dcterms:modified>
</cp:coreProperties>
</file>