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G15" i="4"/>
  <c r="H15"/>
  <c r="I15"/>
  <c r="J15"/>
  <c r="K15"/>
  <c r="L15"/>
  <c r="M15"/>
  <c r="F15"/>
  <c r="G13"/>
  <c r="H13"/>
  <c r="I13"/>
  <c r="J13"/>
  <c r="K13"/>
  <c r="L13"/>
  <c r="M13"/>
  <c r="F13"/>
  <c r="E11" i="5"/>
  <c r="F11"/>
  <c r="G11"/>
  <c r="H11"/>
  <c r="I11"/>
  <c r="J11"/>
  <c r="K11"/>
  <c r="D11"/>
  <c r="E12"/>
  <c r="F12"/>
  <c r="G12"/>
  <c r="H12"/>
  <c r="I12"/>
  <c r="J19"/>
  <c r="K12"/>
  <c r="D12"/>
  <c r="E19"/>
  <c r="E16"/>
  <c r="F16"/>
  <c r="G16"/>
  <c r="H16"/>
  <c r="I16"/>
  <c r="J16"/>
  <c r="K16"/>
  <c r="D16"/>
  <c r="L17"/>
  <c r="L18"/>
  <c r="E13"/>
  <c r="F13"/>
  <c r="G13"/>
  <c r="H13"/>
  <c r="I13"/>
  <c r="J13"/>
  <c r="K13"/>
  <c r="D13"/>
  <c r="L14"/>
  <c r="L15"/>
  <c r="G12" i="4"/>
  <c r="G11" s="1"/>
  <c r="H12"/>
  <c r="H11" s="1"/>
  <c r="I12"/>
  <c r="I11" s="1"/>
  <c r="J12"/>
  <c r="J11" s="1"/>
  <c r="K12"/>
  <c r="K11" s="1"/>
  <c r="L12"/>
  <c r="L11" s="1"/>
  <c r="M12"/>
  <c r="M11" s="1"/>
  <c r="F12"/>
  <c r="F11" s="1"/>
  <c r="N16"/>
  <c r="N15" s="1"/>
  <c r="N14"/>
  <c r="N13" s="1"/>
  <c r="M17" l="1"/>
  <c r="K17"/>
  <c r="I17"/>
  <c r="G17"/>
  <c r="L17"/>
  <c r="J17"/>
  <c r="H17"/>
  <c r="F17"/>
  <c r="L16" i="5"/>
  <c r="I19"/>
  <c r="I10"/>
  <c r="E10"/>
  <c r="K19"/>
  <c r="G19"/>
  <c r="D19"/>
  <c r="D10"/>
  <c r="H10"/>
  <c r="F10"/>
  <c r="K10"/>
  <c r="G10"/>
  <c r="N18" i="4"/>
  <c r="H19" i="5"/>
  <c r="L20"/>
  <c r="L11" s="1"/>
  <c r="J12"/>
  <c r="J10" s="1"/>
  <c r="L21"/>
  <c r="L12" s="1"/>
  <c r="F19"/>
  <c r="L13"/>
  <c r="N12" i="4" l="1"/>
  <c r="N11" s="1"/>
  <c r="N17"/>
  <c r="L10" i="5"/>
  <c r="L19"/>
</calcChain>
</file>

<file path=xl/sharedStrings.xml><?xml version="1.0" encoding="utf-8"?>
<sst xmlns="http://schemas.openxmlformats.org/spreadsheetml/2006/main" count="250" uniqueCount="133">
  <si>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</si>
  <si>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</si>
  <si>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</si>
  <si>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</si>
  <si>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</si>
  <si>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</si>
  <si>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</si>
  <si>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</si>
  <si>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</si>
  <si>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-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</si>
  <si>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</si>
  <si>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</si>
  <si>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</si>
  <si>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</si>
  <si>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</si>
  <si>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</si>
  <si>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</si>
  <si>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</si>
  <si>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</si>
  <si>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</si>
  <si>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</si>
  <si>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 xml:space="preserve">Информация о бюджетных ассигнованиях на реализацию муниципальной программы 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</si>
  <si>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</si>
  <si>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</si>
  <si>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</si>
  <si>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</si>
  <si>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</si>
  <si>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</si>
  <si>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</si>
  <si>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</si>
  <si>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</si>
  <si>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всего, в том числе: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</si>
  <si>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</si>
  <si>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</si>
  <si>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</si>
  <si>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</si>
  <si>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</si>
  <si>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</si>
  <si>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</si>
  <si>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</si>
  <si>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</si>
  <si>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</si>
  <si>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</si>
  <si>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</si>
  <si>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МКУ "УГКР и ЖКХ"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</si>
  <si>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</si>
  <si>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</si>
  <si>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</si>
  <si>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1.1.1.1.</t>
  </si>
  <si>
    <t>Значения показателей муниципальной программы "Развитие транспортной системы МО город Медногорск"</t>
  </si>
  <si>
    <t>км</t>
  </si>
  <si>
    <t>шт.</t>
  </si>
  <si>
    <t>Приложение 1 к протоколу заседания управляющего совета муниципальной программы "Развитие транспортной системы МО город Медногорск"</t>
  </si>
  <si>
    <t>Приложение 2 к протоколу заседания управляющего совета муниципальной программы "Развитие транспортной системы МО город Медногорск"</t>
  </si>
  <si>
    <t>Задачи, планируемые в рамках структурных элементов муниципалльной программы "Развитие транспортной системы МО город Медногорск"</t>
  </si>
  <si>
    <t>Комплекс процессных мероприятий "Организация перевозок жителей муниципального образования"</t>
  </si>
  <si>
    <t>2.</t>
  </si>
  <si>
    <t>Комплекс процессных мероприятий "Обеспечение реализации мероприятий по обеспечению безопасности дорожного движения"</t>
  </si>
  <si>
    <t>2.1.</t>
  </si>
  <si>
    <t>Обеспечение безопасного дорожного движения и предупреждение причин возникновения ДТП.</t>
  </si>
  <si>
    <t>Комплекс процессных мероприятий "Обеспечение реализации мероприятий по ремонту и содержанию автомобильных дорог"</t>
  </si>
  <si>
    <t>3.1.</t>
  </si>
  <si>
    <t>Улучшение транспортной инфраструктуры автомобильных дорог общего пользования местного значения, увеличение износа автомобильных дорог и несоответствия их техническим требованиям.</t>
  </si>
  <si>
    <t>Приложение 3 к протоколу заседания управляющего совета муниципальной программы "Развитие транспортной системы МО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</si>
  <si>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«Развитие транспортной системы МО город Медногорск»
</t>
  </si>
  <si>
    <t>1. Наименование структурного элемента: Комплекс процессных мероприятий "Организация перевозок жителей муниципального образования"</t>
  </si>
  <si>
    <t>2. Наименование структурного элемента: Комплекс процессных мероприятий "Обеспечение реализации мероприятий по обеспечению безопасности дорожного движения"</t>
  </si>
  <si>
    <t xml:space="preserve">км. </t>
  </si>
  <si>
    <t>3. Наименование структурного элемента: Комплекс процессных мероприятий "Обеспечение реализации мероприятий по ремонту и содержанию автомобильных дорог"</t>
  </si>
  <si>
    <t>Результат определяется по объему субсидии, дотаций, предоставленной из областного бюджета. Значение данного результата считается достигнутым, если его фактическое значение не ниже его планового значения</t>
  </si>
  <si>
    <t>Приложение 4 к протоколу заседания управляющего совета муниципальной программы "Развитие транспортной системы МО город Медногорск"</t>
  </si>
  <si>
    <t>Муниципальная программа "Развитие транспортной системы МО город Медногорск"</t>
  </si>
  <si>
    <t>Администрация МО г. Медногорск (МКУ "УГКР и ЖКХ"</t>
  </si>
  <si>
    <t>010</t>
  </si>
  <si>
    <t>Приложение 5 к протоколу заседания управляющего совета муниципальной программы "Развитие транспортной системы МО город Медногорск"</t>
  </si>
  <si>
    <t>Приложение 6 к протоколу заседания управляющего совета муниципальной программы "Развитие транспортной системы МО город Медногорск"</t>
  </si>
  <si>
    <t>Сведения о методике расчета показателей муниципальной программы "Развитие транспортной системы МО город Медногорск"</t>
  </si>
  <si>
    <t>ОС</t>
  </si>
  <si>
    <t>План реализации муниципальной программы "Развитие транспортной системы МО город Медногорск"</t>
  </si>
  <si>
    <t xml:space="preserve">1. </t>
  </si>
  <si>
    <t>Начальник МКУ "УГКР и ЖКХ" - А.П. Пикуля</t>
  </si>
  <si>
    <t xml:space="preserve">2.1. </t>
  </si>
  <si>
    <t>2.1.1.</t>
  </si>
  <si>
    <t>2.1.1.1.</t>
  </si>
  <si>
    <t>3.</t>
  </si>
  <si>
    <t>3.1.1.</t>
  </si>
  <si>
    <t>3.1.1.1.</t>
  </si>
  <si>
    <t>Контрольная точка результата комплекса процессных мероприятий: "подписание акта выполненных работ по отремонтированным дорогам в отчетном году</t>
  </si>
  <si>
    <t>Контрольная точка результата комплекса процессных мероприятий: "Провоз всех желающих жителей МО город Медногорск по регулярным маршрутам"</t>
  </si>
  <si>
    <t>Количество перевезенных пассажиров на автобусных маршрутах по регулируемым тарифам</t>
  </si>
  <si>
    <t>чел.</t>
  </si>
  <si>
    <t>Развитие современной и эффективной инфраструктуры автомобильных дорог общего, обеспечивающей благоприятные условия для развития экономики и социальной сферы МО г.Медногорск</t>
  </si>
  <si>
    <t>Отсутствует</t>
  </si>
  <si>
    <t>Количество пешеходных переходов обустроенных монолитной искусственной неровностью</t>
  </si>
  <si>
    <t>человек</t>
  </si>
  <si>
    <t xml:space="preserve">Задача 1: Повышение безопасности дорожного движения в МО город Медногорск за счет приведения автомобильных дорог в нормативное состояние. 
Снижение количества дорожно-транспортных происшествий
</t>
  </si>
  <si>
    <t>Увеличение количества пешеходных переходов обустроенных монолитной искусственной неровностью.</t>
  </si>
  <si>
    <t>Снижение количества дорожно-транспортных происшествий</t>
  </si>
  <si>
    <t>Наименование задачи структурного элемента: «Увеличение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требованиям»</t>
  </si>
  <si>
    <t>Задача 1:  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</t>
  </si>
  <si>
    <t>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</si>
  <si>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Показатель 1 "Количество перевезенных пассажиров на автобусных маршрутах по регулируемым тарифам"</t>
  </si>
  <si>
    <t>N=А</t>
  </si>
  <si>
    <t>А - фактическое количество перевезенных пассажиров</t>
  </si>
  <si>
    <t>Иные источники</t>
  </si>
  <si>
    <t>Ежегодно, до 31 декабря следующего за отчетным периодом</t>
  </si>
  <si>
    <t xml:space="preserve">Задача 1: Обеспечение потребности в перевозках пассажиров </t>
  </si>
  <si>
    <t>Повышение доступности, качества и безопасности услуг пассажирского транспорта для населения МО г. Медногорск</t>
  </si>
  <si>
    <t>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</t>
  </si>
  <si>
    <t>Количество перевезенных пассажиров при осуществлении регулярных перевозок по регулиркуемым тарифам на территории МО г. Медногорск в соотвествующем году. Результат определяется исходя из плана контрольных мероприятий в соотвествующим году</t>
  </si>
  <si>
    <t>Наименование задачи структурного элемента: «Обеспечение потребности в перевозках пассажиров»</t>
  </si>
  <si>
    <t>Наименование задачи структурного элемента: «Повышение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происшествий»</t>
  </si>
  <si>
    <t>Показатель 2 "Количество пешеходных переходов обустроенных монолитной искусственной неровностью"</t>
  </si>
  <si>
    <t>единиц</t>
  </si>
  <si>
    <t>N=А + А1</t>
  </si>
  <si>
    <t>A - фактическое количество пешеходных переходов оборудованных искусственной неровностью установленных в отчетном периоде; А1 -  количество пешеходных переходов оборудованных искусственной неровностью установленных в предыдущем отчетном периоде</t>
  </si>
  <si>
    <t>Показатель 3 "Протяженность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года"</t>
  </si>
  <si>
    <t>А - протяженность автомобильных дорог общего пользования местного значения с твердым покрытием в отчетном периоде; А1 - протяженность автомобильных дорог общего пользования местного значения с твердым покрытием установленных в предыдущем отчетном периоде</t>
  </si>
  <si>
    <t>Увеличение количества перевезенных пассажиров на автобусных маршрутах по регулируемым тарифам</t>
  </si>
  <si>
    <t>Результат 1 "Увеличение количества перевезенных пассажиров на автобусных маршрутах по регулируемым тарифам"</t>
  </si>
  <si>
    <t>Результат 2 "Увеличение количества пешеходных переходов обустроенных монолитной искусственной неровностью."</t>
  </si>
  <si>
    <t>Результат 3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</si>
  <si>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Формирование системы пассажирского транспорта соответствующей потребностям населения и развитию экономики городского округа</t>
  </si>
  <si>
    <t>Наименование задачи: "Обеспечение потребности в перевозках пассажиров"</t>
  </si>
  <si>
    <t>Результат комплекса процессных мероприятий: "Увеличение количества перевезенных пассажиров на автобусных маршрутах по регулируемым тарифам"</t>
  </si>
  <si>
    <t>Наименование задачи: "Повышение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происшествий"</t>
  </si>
  <si>
    <t>Результат комплекса процессных мероприятий: "Увеличение количества пешеходных переходов обустроенных монолитной искусственной неровностью."</t>
  </si>
  <si>
    <t>Контрольная точка результата комплекса процессных мероприятий: "Подписание акта выполненных работ по обустройству пешеходного перехода отчетном году"</t>
  </si>
  <si>
    <t>Наименование задачи: "Увеличение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требованиям"</t>
  </si>
  <si>
    <t>Результат комплекса процессных мероприятий: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</si>
  <si>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Всего, в числе:</t>
  </si>
  <si>
    <t>Х</t>
  </si>
  <si>
    <t>Количество пешеходных переходов обустроенных монолитной искусственной неровностью (нарастающим итогом)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</si>
</sst>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/>
    <xf numFmtId="164" fontId="2" fillId="2" borderId="1" xfId="2" applyFont="1" applyFill="1" applyBorder="1" applyAlignment="1">
      <alignment horizontal="center" vertical="center"/>
    </xf>
    <xf numFmtId="0" fontId="2" fillId="2" borderId="0" xfId="0" applyFont="1" applyFill="1"/>
    <xf numFmtId="2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2" borderId="1" xfId="2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0" borderId="0" xfId="0" applyFont="1" applyBorder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1" applyFont="1" applyFill="1" applyBorder="1" applyAlignment="1" applyProtection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workbookViewId="0">
      <selection activeCell="E15" sqref="E15"/>
    </sheetView>
  </sheetViews>
  <sheetFormatPr defaultRowHeight="18.75"/>
  <cols>
    <col min="1" max="1" width="3.85546875" style="1" customWidth="1"/>
    <col min="2" max="3" width="9.140625" style="8"/>
    <col min="4" max="4" width="10.85546875" style="8" customWidth="1"/>
    <col min="5" max="5" width="7" style="1" customWidth="1"/>
    <col min="6" max="6" width="5.28515625" style="1" customWidth="1"/>
    <col min="7" max="7" width="7.42578125" style="1" customWidth="1"/>
    <col min="8" max="13" width="6.85546875" style="1" customWidth="1"/>
    <col min="14" max="14" width="6.7109375" style="1" customWidth="1"/>
    <col min="15" max="15" width="11.42578125" style="1" customWidth="1"/>
    <col min="16" max="16" width="8.5703125" style="1" customWidth="1"/>
    <col min="17" max="17" width="14.85546875" style="1" customWidth="1"/>
    <col min="18" max="18" width="9.28515625" style="1" customWidth="1"/>
    <col min="19" max="16384" width="9.140625" style="1"/>
  </cols>
  <sheetData>
    <row r="1" spans="1:18" ht="56.25" customHeight="1">
      <c r="P1" s="66" t="s">
        <v>52</v>
      </c>
      <c r="Q1" s="67"/>
      <c r="R1" s="67"/>
    </row>
    <row r="2" spans="1:18" s="2" customFormat="1" ht="12.7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2" customFormat="1" ht="3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2" customFormat="1" ht="12.75">
      <c r="B5" s="9"/>
      <c r="C5" s="9"/>
      <c r="D5" s="9"/>
    </row>
    <row r="6" spans="1:18" s="2" customFormat="1" ht="93" customHeight="1">
      <c r="A6" s="69" t="s">
        <v>0</v>
      </c>
      <c r="B6" s="70" t="s">
        <v>1</v>
      </c>
      <c r="C6" s="70"/>
      <c r="D6" s="70"/>
      <c r="E6" s="71" t="s">
        <v>2</v>
      </c>
      <c r="F6" s="71" t="s">
        <v>3</v>
      </c>
      <c r="G6" s="72" t="s">
        <v>4</v>
      </c>
      <c r="H6" s="73"/>
      <c r="I6" s="73"/>
      <c r="J6" s="73"/>
      <c r="K6" s="73"/>
      <c r="L6" s="73"/>
      <c r="M6" s="73"/>
      <c r="N6" s="74"/>
      <c r="O6" s="71" t="s">
        <v>5</v>
      </c>
      <c r="P6" s="71" t="s">
        <v>6</v>
      </c>
      <c r="Q6" s="71" t="s">
        <v>7</v>
      </c>
      <c r="R6" s="71" t="s">
        <v>8</v>
      </c>
    </row>
    <row r="7" spans="1:18" s="5" customFormat="1" ht="21" customHeight="1">
      <c r="A7" s="69"/>
      <c r="B7" s="70"/>
      <c r="C7" s="70"/>
      <c r="D7" s="70"/>
      <c r="E7" s="71"/>
      <c r="F7" s="71"/>
      <c r="G7" s="4">
        <v>2023</v>
      </c>
      <c r="H7" s="4">
        <v>2024</v>
      </c>
      <c r="I7" s="4">
        <v>2025</v>
      </c>
      <c r="J7" s="4">
        <v>2026</v>
      </c>
      <c r="K7" s="7">
        <v>2027</v>
      </c>
      <c r="L7" s="7">
        <v>2028</v>
      </c>
      <c r="M7" s="7">
        <v>2029</v>
      </c>
      <c r="N7" s="7">
        <v>2030</v>
      </c>
      <c r="O7" s="71"/>
      <c r="P7" s="71"/>
      <c r="Q7" s="71"/>
      <c r="R7" s="71"/>
    </row>
    <row r="8" spans="1:18" s="2" customFormat="1" ht="12.75">
      <c r="A8" s="3">
        <v>1</v>
      </c>
      <c r="B8" s="75">
        <v>2</v>
      </c>
      <c r="C8" s="76"/>
      <c r="D8" s="77"/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</row>
    <row r="9" spans="1:18" s="2" customFormat="1" ht="30" customHeight="1">
      <c r="A9" s="82" t="s">
        <v>91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s="50" customFormat="1" ht="73.5" customHeight="1">
      <c r="A10" s="52">
        <v>1</v>
      </c>
      <c r="B10" s="79" t="s">
        <v>89</v>
      </c>
      <c r="C10" s="80"/>
      <c r="D10" s="81"/>
      <c r="E10" s="48" t="s">
        <v>90</v>
      </c>
      <c r="F10" s="48">
        <v>782</v>
      </c>
      <c r="G10" s="48">
        <v>782</v>
      </c>
      <c r="H10" s="48">
        <v>782</v>
      </c>
      <c r="I10" s="48">
        <v>782</v>
      </c>
      <c r="J10" s="48">
        <v>782</v>
      </c>
      <c r="K10" s="48">
        <v>782</v>
      </c>
      <c r="L10" s="48">
        <v>782</v>
      </c>
      <c r="M10" s="48">
        <v>782</v>
      </c>
      <c r="N10" s="48">
        <v>782</v>
      </c>
      <c r="O10" s="49" t="s">
        <v>44</v>
      </c>
      <c r="P10" s="46" t="s">
        <v>92</v>
      </c>
      <c r="Q10" s="46" t="s">
        <v>92</v>
      </c>
      <c r="R10" s="45" t="s">
        <v>9</v>
      </c>
    </row>
    <row r="11" spans="1:18" s="51" customFormat="1" ht="60.75" customHeight="1">
      <c r="A11" s="52">
        <v>2</v>
      </c>
      <c r="B11" s="79" t="s">
        <v>132</v>
      </c>
      <c r="C11" s="80"/>
      <c r="D11" s="81"/>
      <c r="E11" s="48" t="s">
        <v>51</v>
      </c>
      <c r="F11" s="48">
        <v>11</v>
      </c>
      <c r="G11" s="48">
        <v>11</v>
      </c>
      <c r="H11" s="48">
        <v>12</v>
      </c>
      <c r="I11" s="48">
        <v>13</v>
      </c>
      <c r="J11" s="48">
        <v>14</v>
      </c>
      <c r="K11" s="48">
        <v>15</v>
      </c>
      <c r="L11" s="48">
        <v>16</v>
      </c>
      <c r="M11" s="48">
        <v>17</v>
      </c>
      <c r="N11" s="48">
        <v>18</v>
      </c>
      <c r="O11" s="49" t="s">
        <v>44</v>
      </c>
      <c r="P11" s="46" t="s">
        <v>92</v>
      </c>
      <c r="Q11" s="46" t="s">
        <v>92</v>
      </c>
      <c r="R11" s="48" t="s">
        <v>9</v>
      </c>
    </row>
    <row r="12" spans="1:18" s="51" customFormat="1" ht="92.25" customHeight="1">
      <c r="A12" s="52">
        <v>3</v>
      </c>
      <c r="B12" s="78" t="s">
        <v>108</v>
      </c>
      <c r="C12" s="78"/>
      <c r="D12" s="78"/>
      <c r="E12" s="48" t="s">
        <v>50</v>
      </c>
      <c r="F12" s="48">
        <v>37.299999999999997</v>
      </c>
      <c r="G12" s="48">
        <v>38</v>
      </c>
      <c r="H12" s="48">
        <v>38.700000000000003</v>
      </c>
      <c r="I12" s="48">
        <v>38.700000000000003</v>
      </c>
      <c r="J12" s="48">
        <v>38.700000000000003</v>
      </c>
      <c r="K12" s="48">
        <v>38.700000000000003</v>
      </c>
      <c r="L12" s="48">
        <v>38.700000000000003</v>
      </c>
      <c r="M12" s="48">
        <v>38.700000000000003</v>
      </c>
      <c r="N12" s="48">
        <v>38.700000000000003</v>
      </c>
      <c r="O12" s="49" t="s">
        <v>44</v>
      </c>
      <c r="P12" s="46" t="s">
        <v>92</v>
      </c>
      <c r="Q12" s="46" t="s">
        <v>92</v>
      </c>
      <c r="R12" s="48" t="s">
        <v>9</v>
      </c>
    </row>
  </sheetData>
  <mergeCells count="16">
    <mergeCell ref="B8:D8"/>
    <mergeCell ref="B12:D12"/>
    <mergeCell ref="B10:D10"/>
    <mergeCell ref="B11:D11"/>
    <mergeCell ref="A9:R9"/>
    <mergeCell ref="P1:R1"/>
    <mergeCell ref="A2:R4"/>
    <mergeCell ref="A6:A7"/>
    <mergeCell ref="B6:D7"/>
    <mergeCell ref="E6:E7"/>
    <mergeCell ref="F6:F7"/>
    <mergeCell ref="O6:O7"/>
    <mergeCell ref="P6:P7"/>
    <mergeCell ref="G6:N6"/>
    <mergeCell ref="Q6:Q7"/>
    <mergeCell ref="R6:R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>
      <selection activeCell="B14" sqref="B14:F14"/>
    </sheetView>
  </sheetViews>
  <sheetFormatPr defaultRowHeight="12.75"/>
  <cols>
    <col min="1" max="1" width="9.140625" style="5"/>
    <col min="2" max="10" width="9.140625" style="2"/>
    <col min="11" max="11" width="3.28515625" style="2" customWidth="1"/>
    <col min="12" max="13" width="9.140625" style="2"/>
    <col min="14" max="14" width="14.7109375" style="2" customWidth="1"/>
    <col min="15" max="16384" width="9.140625" style="2"/>
  </cols>
  <sheetData>
    <row r="1" spans="1:14" ht="51.75" customHeight="1">
      <c r="J1" s="10"/>
      <c r="K1" s="66" t="s">
        <v>53</v>
      </c>
      <c r="L1" s="66"/>
      <c r="M1" s="66"/>
      <c r="N1" s="66"/>
    </row>
    <row r="3" spans="1:14" ht="18.75" customHeight="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0" customHeight="1">
      <c r="A4" s="3" t="s">
        <v>0</v>
      </c>
      <c r="B4" s="96" t="s">
        <v>10</v>
      </c>
      <c r="C4" s="96"/>
      <c r="D4" s="96"/>
      <c r="E4" s="96"/>
      <c r="F4" s="96"/>
      <c r="G4" s="97" t="s">
        <v>11</v>
      </c>
      <c r="H4" s="97"/>
      <c r="I4" s="97"/>
      <c r="J4" s="97"/>
      <c r="K4" s="97"/>
      <c r="L4" s="96" t="s">
        <v>12</v>
      </c>
      <c r="M4" s="96"/>
      <c r="N4" s="96"/>
    </row>
    <row r="5" spans="1:14" s="11" customFormat="1">
      <c r="A5" s="4">
        <v>1</v>
      </c>
      <c r="B5" s="69">
        <v>2</v>
      </c>
      <c r="C5" s="69"/>
      <c r="D5" s="69"/>
      <c r="E5" s="69"/>
      <c r="F5" s="69"/>
      <c r="G5" s="71">
        <v>3</v>
      </c>
      <c r="H5" s="71"/>
      <c r="I5" s="71"/>
      <c r="J5" s="71"/>
      <c r="K5" s="71"/>
      <c r="L5" s="69">
        <v>4</v>
      </c>
      <c r="M5" s="69"/>
      <c r="N5" s="69"/>
    </row>
    <row r="6" spans="1:14" ht="14.25" customHeight="1">
      <c r="A6" s="98">
        <v>1</v>
      </c>
      <c r="B6" s="82" t="s">
        <v>55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ht="24.75" customHeight="1">
      <c r="A7" s="99"/>
      <c r="B7" s="85" t="s">
        <v>13</v>
      </c>
      <c r="C7" s="86"/>
      <c r="D7" s="86"/>
      <c r="E7" s="86"/>
      <c r="F7" s="87"/>
      <c r="G7" s="92" t="s">
        <v>14</v>
      </c>
      <c r="H7" s="93"/>
      <c r="I7" s="93"/>
      <c r="J7" s="93"/>
      <c r="K7" s="93"/>
      <c r="L7" s="93"/>
      <c r="M7" s="93"/>
      <c r="N7" s="94"/>
    </row>
    <row r="8" spans="1:14" ht="58.5" customHeight="1">
      <c r="A8" s="12" t="s">
        <v>15</v>
      </c>
      <c r="B8" s="85" t="s">
        <v>106</v>
      </c>
      <c r="C8" s="86"/>
      <c r="D8" s="86"/>
      <c r="E8" s="86"/>
      <c r="F8" s="87"/>
      <c r="G8" s="88" t="s">
        <v>107</v>
      </c>
      <c r="H8" s="88"/>
      <c r="I8" s="88"/>
      <c r="J8" s="88"/>
      <c r="K8" s="88"/>
      <c r="L8" s="89" t="s">
        <v>89</v>
      </c>
      <c r="M8" s="90"/>
      <c r="N8" s="91"/>
    </row>
    <row r="9" spans="1:14">
      <c r="A9" s="98" t="s">
        <v>56</v>
      </c>
      <c r="B9" s="92" t="s">
        <v>57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>
      <c r="A10" s="99"/>
      <c r="B10" s="85" t="s">
        <v>13</v>
      </c>
      <c r="C10" s="86"/>
      <c r="D10" s="86"/>
      <c r="E10" s="86"/>
      <c r="F10" s="87"/>
      <c r="G10" s="92" t="s">
        <v>14</v>
      </c>
      <c r="H10" s="93"/>
      <c r="I10" s="93"/>
      <c r="J10" s="93"/>
      <c r="K10" s="93"/>
      <c r="L10" s="93"/>
      <c r="M10" s="93"/>
      <c r="N10" s="94"/>
    </row>
    <row r="11" spans="1:14" ht="67.5" customHeight="1">
      <c r="A11" s="12" t="s">
        <v>58</v>
      </c>
      <c r="B11" s="85" t="s">
        <v>95</v>
      </c>
      <c r="C11" s="86"/>
      <c r="D11" s="86"/>
      <c r="E11" s="86"/>
      <c r="F11" s="87"/>
      <c r="G11" s="88" t="s">
        <v>59</v>
      </c>
      <c r="H11" s="88"/>
      <c r="I11" s="88"/>
      <c r="J11" s="88"/>
      <c r="K11" s="88"/>
      <c r="L11" s="89" t="s">
        <v>93</v>
      </c>
      <c r="M11" s="90"/>
      <c r="N11" s="91"/>
    </row>
    <row r="12" spans="1:14">
      <c r="A12" s="98">
        <v>3</v>
      </c>
      <c r="B12" s="92" t="s">
        <v>60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4">
      <c r="A13" s="99"/>
      <c r="B13" s="85" t="s">
        <v>13</v>
      </c>
      <c r="C13" s="86"/>
      <c r="D13" s="86"/>
      <c r="E13" s="86"/>
      <c r="F13" s="87"/>
      <c r="G13" s="92" t="s">
        <v>14</v>
      </c>
      <c r="H13" s="93"/>
      <c r="I13" s="93"/>
      <c r="J13" s="93"/>
      <c r="K13" s="93"/>
      <c r="L13" s="93"/>
      <c r="M13" s="93"/>
      <c r="N13" s="94"/>
    </row>
    <row r="14" spans="1:14" ht="93" customHeight="1">
      <c r="A14" s="12" t="s">
        <v>61</v>
      </c>
      <c r="B14" s="85" t="s">
        <v>99</v>
      </c>
      <c r="C14" s="86"/>
      <c r="D14" s="86"/>
      <c r="E14" s="86"/>
      <c r="F14" s="87"/>
      <c r="G14" s="88" t="s">
        <v>62</v>
      </c>
      <c r="H14" s="88"/>
      <c r="I14" s="88"/>
      <c r="J14" s="88"/>
      <c r="K14" s="88"/>
      <c r="L14" s="89" t="s">
        <v>108</v>
      </c>
      <c r="M14" s="90"/>
      <c r="N14" s="91"/>
    </row>
    <row r="15" spans="1:14">
      <c r="A15" s="2"/>
    </row>
    <row r="16" spans="1:14">
      <c r="A16" s="2"/>
    </row>
    <row r="17" spans="1:1">
      <c r="A17" s="2"/>
    </row>
    <row r="18" spans="1:1">
      <c r="A18" s="2"/>
    </row>
    <row r="19" spans="1:1">
      <c r="A19" s="2"/>
    </row>
  </sheetData>
  <mergeCells count="29">
    <mergeCell ref="A9:A10"/>
    <mergeCell ref="B12:N12"/>
    <mergeCell ref="G13:N13"/>
    <mergeCell ref="A12:A13"/>
    <mergeCell ref="B14:F14"/>
    <mergeCell ref="G14:K14"/>
    <mergeCell ref="L14:N14"/>
    <mergeCell ref="B13:F13"/>
    <mergeCell ref="B10:F10"/>
    <mergeCell ref="B11:F11"/>
    <mergeCell ref="G11:K11"/>
    <mergeCell ref="L11:N11"/>
    <mergeCell ref="G10:N10"/>
    <mergeCell ref="B8:F8"/>
    <mergeCell ref="G8:K8"/>
    <mergeCell ref="L8:N8"/>
    <mergeCell ref="B9:N9"/>
    <mergeCell ref="K1:N1"/>
    <mergeCell ref="A3:N3"/>
    <mergeCell ref="B4:F4"/>
    <mergeCell ref="G4:K4"/>
    <mergeCell ref="L4:N4"/>
    <mergeCell ref="B6:N6"/>
    <mergeCell ref="A6:A7"/>
    <mergeCell ref="B7:F7"/>
    <mergeCell ref="B5:F5"/>
    <mergeCell ref="G5:K5"/>
    <mergeCell ref="L5:N5"/>
    <mergeCell ref="G7:N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workbookViewId="0">
      <selection activeCell="C10" sqref="C10"/>
    </sheetView>
  </sheetViews>
  <sheetFormatPr defaultRowHeight="15"/>
  <cols>
    <col min="1" max="1" width="5.140625" customWidth="1"/>
    <col min="2" max="2" width="21.140625" style="15" customWidth="1"/>
    <col min="3" max="3" width="43.7109375" customWidth="1"/>
    <col min="4" max="4" width="8.5703125" customWidth="1"/>
    <col min="5" max="5" width="6.5703125" customWidth="1"/>
    <col min="6" max="6" width="7" customWidth="1"/>
    <col min="7" max="7" width="7.5703125" customWidth="1"/>
    <col min="8" max="8" width="6.5703125" customWidth="1"/>
    <col min="9" max="10" width="6.42578125" customWidth="1"/>
    <col min="11" max="11" width="7.140625" customWidth="1"/>
    <col min="12" max="12" width="5.7109375" customWidth="1"/>
    <col min="13" max="13" width="6.5703125" customWidth="1"/>
    <col min="14" max="14" width="8.28515625" customWidth="1"/>
  </cols>
  <sheetData>
    <row r="1" spans="1:18" ht="28.5" customHeight="1">
      <c r="J1" s="100" t="s">
        <v>63</v>
      </c>
      <c r="K1" s="100"/>
      <c r="L1" s="100"/>
      <c r="M1" s="100"/>
      <c r="N1" s="100"/>
    </row>
    <row r="2" spans="1:18" ht="28.5" customHeight="1">
      <c r="J2" s="100"/>
      <c r="K2" s="100"/>
      <c r="L2" s="100"/>
      <c r="M2" s="100"/>
      <c r="N2" s="100"/>
    </row>
    <row r="3" spans="1:18" ht="33" customHeight="1">
      <c r="J3" s="100"/>
      <c r="K3" s="100"/>
      <c r="L3" s="100"/>
      <c r="M3" s="100"/>
      <c r="N3" s="100"/>
    </row>
    <row r="4" spans="1:18" ht="42.75" customHeight="1">
      <c r="A4" s="101" t="s">
        <v>64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s="14" customFormat="1" ht="105" customHeight="1">
      <c r="A5" s="102" t="s">
        <v>16</v>
      </c>
      <c r="B5" s="104" t="s">
        <v>17</v>
      </c>
      <c r="C5" s="102" t="s">
        <v>18</v>
      </c>
      <c r="D5" s="106" t="s">
        <v>19</v>
      </c>
      <c r="E5" s="102" t="s">
        <v>3</v>
      </c>
      <c r="F5" s="71" t="s">
        <v>20</v>
      </c>
      <c r="G5" s="71"/>
      <c r="H5" s="71"/>
      <c r="I5" s="71"/>
      <c r="J5" s="71"/>
      <c r="K5" s="71"/>
      <c r="L5" s="71"/>
      <c r="M5" s="71"/>
      <c r="N5" s="102" t="s">
        <v>8</v>
      </c>
    </row>
    <row r="6" spans="1:18" s="11" customFormat="1" ht="35.25" customHeight="1">
      <c r="A6" s="103"/>
      <c r="B6" s="105"/>
      <c r="C6" s="103"/>
      <c r="D6" s="107"/>
      <c r="E6" s="103"/>
      <c r="F6" s="4">
        <v>2023</v>
      </c>
      <c r="G6" s="4">
        <v>2024</v>
      </c>
      <c r="H6" s="4">
        <v>2025</v>
      </c>
      <c r="I6" s="4">
        <v>2026</v>
      </c>
      <c r="J6" s="4">
        <v>2027</v>
      </c>
      <c r="K6" s="4">
        <v>2028</v>
      </c>
      <c r="L6" s="4">
        <v>2029</v>
      </c>
      <c r="M6" s="4">
        <v>2030</v>
      </c>
      <c r="N6" s="103"/>
    </row>
    <row r="7" spans="1:18" s="11" customFormat="1" ht="12.75">
      <c r="A7" s="4">
        <v>1</v>
      </c>
      <c r="B7" s="1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8" s="11" customFormat="1" ht="12.75">
      <c r="A8" s="112" t="s">
        <v>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1:18" s="11" customFormat="1" ht="22.5" customHeight="1">
      <c r="A9" s="89" t="s">
        <v>110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8" s="54" customFormat="1" ht="136.5" customHeight="1">
      <c r="A10" s="52" t="s">
        <v>15</v>
      </c>
      <c r="B10" s="59" t="s">
        <v>118</v>
      </c>
      <c r="C10" s="59" t="s">
        <v>109</v>
      </c>
      <c r="D10" s="49" t="s">
        <v>94</v>
      </c>
      <c r="E10" s="48">
        <v>782</v>
      </c>
      <c r="F10" s="48">
        <v>782</v>
      </c>
      <c r="G10" s="48">
        <v>782</v>
      </c>
      <c r="H10" s="48">
        <v>782</v>
      </c>
      <c r="I10" s="48">
        <v>782</v>
      </c>
      <c r="J10" s="48">
        <v>782</v>
      </c>
      <c r="K10" s="48">
        <v>782</v>
      </c>
      <c r="L10" s="48">
        <v>782</v>
      </c>
      <c r="M10" s="48">
        <v>782</v>
      </c>
      <c r="N10" s="48" t="s">
        <v>9</v>
      </c>
    </row>
    <row r="11" spans="1:18" s="11" customFormat="1" ht="29.25" customHeight="1">
      <c r="A11" s="108" t="s">
        <v>66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P11" s="18"/>
      <c r="Q11" s="18"/>
      <c r="R11" s="18"/>
    </row>
    <row r="12" spans="1:18" s="11" customFormat="1" ht="31.5" customHeight="1">
      <c r="A12" s="118" t="s">
        <v>111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P12" s="111"/>
      <c r="Q12" s="111"/>
      <c r="R12" s="111"/>
    </row>
    <row r="13" spans="1:18" s="54" customFormat="1" ht="87" customHeight="1">
      <c r="A13" s="48" t="s">
        <v>58</v>
      </c>
      <c r="B13" s="55" t="s">
        <v>96</v>
      </c>
      <c r="C13" s="53" t="s">
        <v>97</v>
      </c>
      <c r="D13" s="48" t="s">
        <v>51</v>
      </c>
      <c r="E13" s="48">
        <v>11</v>
      </c>
      <c r="F13" s="48">
        <v>11</v>
      </c>
      <c r="G13" s="48">
        <v>12</v>
      </c>
      <c r="H13" s="48">
        <v>13</v>
      </c>
      <c r="I13" s="48">
        <v>14</v>
      </c>
      <c r="J13" s="48">
        <v>15</v>
      </c>
      <c r="K13" s="48">
        <v>16</v>
      </c>
      <c r="L13" s="48">
        <v>17</v>
      </c>
      <c r="M13" s="48">
        <v>18</v>
      </c>
      <c r="N13" s="48" t="s">
        <v>9</v>
      </c>
      <c r="P13" s="117"/>
      <c r="Q13" s="117"/>
      <c r="R13" s="117"/>
    </row>
    <row r="14" spans="1:18" s="11" customFormat="1" ht="29.25" customHeight="1">
      <c r="A14" s="108" t="s">
        <v>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P14" s="111"/>
      <c r="Q14" s="111"/>
      <c r="R14" s="111"/>
    </row>
    <row r="15" spans="1:18" ht="36" customHeight="1">
      <c r="A15" s="108" t="s">
        <v>98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P15" s="19"/>
      <c r="Q15" s="19"/>
      <c r="R15" s="19"/>
    </row>
    <row r="16" spans="1:18" s="56" customFormat="1" ht="157.5" customHeight="1">
      <c r="A16" s="48" t="s">
        <v>61</v>
      </c>
      <c r="B16" s="59" t="s">
        <v>100</v>
      </c>
      <c r="C16" s="53" t="s">
        <v>69</v>
      </c>
      <c r="D16" s="48" t="s">
        <v>67</v>
      </c>
      <c r="E16" s="48">
        <v>37.299999999999997</v>
      </c>
      <c r="F16" s="48">
        <v>38</v>
      </c>
      <c r="G16" s="48">
        <v>38.700000000000003</v>
      </c>
      <c r="H16" s="48">
        <v>38.700000000000003</v>
      </c>
      <c r="I16" s="48">
        <v>38.700000000000003</v>
      </c>
      <c r="J16" s="48">
        <v>38.700000000000003</v>
      </c>
      <c r="K16" s="48">
        <v>38.700000000000003</v>
      </c>
      <c r="L16" s="48">
        <v>38.700000000000003</v>
      </c>
      <c r="M16" s="48">
        <v>38.700000000000003</v>
      </c>
      <c r="N16" s="48" t="s">
        <v>9</v>
      </c>
      <c r="P16" s="57"/>
      <c r="Q16" s="57"/>
      <c r="R16" s="57"/>
    </row>
  </sheetData>
  <mergeCells count="18">
    <mergeCell ref="A14:N14"/>
    <mergeCell ref="A15:N15"/>
    <mergeCell ref="P14:R14"/>
    <mergeCell ref="A8:N8"/>
    <mergeCell ref="A9:N9"/>
    <mergeCell ref="P12:R12"/>
    <mergeCell ref="P13:R13"/>
    <mergeCell ref="A11:N11"/>
    <mergeCell ref="A12:N12"/>
    <mergeCell ref="J1:N3"/>
    <mergeCell ref="A4:N4"/>
    <mergeCell ref="F5:M5"/>
    <mergeCell ref="A5:A6"/>
    <mergeCell ref="B5:B6"/>
    <mergeCell ref="C5:C6"/>
    <mergeCell ref="D5:D6"/>
    <mergeCell ref="E5:E6"/>
    <mergeCell ref="N5:N6"/>
  </mergeCells>
  <pageMargins left="0.7" right="0.7" top="0.75" bottom="0.75" header="0.3" footer="0.3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opLeftCell="A13" workbookViewId="0">
      <selection activeCell="N18" sqref="N18"/>
    </sheetView>
  </sheetViews>
  <sheetFormatPr defaultRowHeight="15"/>
  <cols>
    <col min="1" max="1" width="3.140625" customWidth="1"/>
    <col min="2" max="2" width="13.5703125" customWidth="1"/>
    <col min="3" max="3" width="11.5703125" customWidth="1"/>
    <col min="4" max="4" width="7.42578125" style="15" customWidth="1"/>
    <col min="5" max="5" width="10.7109375" customWidth="1"/>
    <col min="6" max="6" width="12.140625" customWidth="1"/>
    <col min="7" max="7" width="11.28515625" customWidth="1"/>
    <col min="8" max="8" width="11.5703125" customWidth="1"/>
    <col min="9" max="9" width="10.5703125" customWidth="1"/>
    <col min="10" max="10" width="10.42578125" bestFit="1" customWidth="1"/>
    <col min="11" max="11" width="11.42578125" customWidth="1"/>
    <col min="12" max="12" width="10.42578125" bestFit="1" customWidth="1"/>
    <col min="13" max="13" width="11.5703125" customWidth="1"/>
    <col min="14" max="14" width="12" customWidth="1"/>
    <col min="15" max="15" width="7.28515625" customWidth="1"/>
  </cols>
  <sheetData>
    <row r="1" spans="1:15" ht="15" customHeight="1">
      <c r="J1" s="100" t="s">
        <v>70</v>
      </c>
      <c r="K1" s="100"/>
      <c r="L1" s="100"/>
      <c r="M1" s="100"/>
      <c r="N1" s="100"/>
    </row>
    <row r="2" spans="1:15">
      <c r="I2" s="20"/>
      <c r="J2" s="100"/>
      <c r="K2" s="100"/>
      <c r="L2" s="100"/>
      <c r="M2" s="100"/>
      <c r="N2" s="100"/>
    </row>
    <row r="3" spans="1:15">
      <c r="I3" s="20"/>
      <c r="J3" s="100"/>
      <c r="K3" s="100"/>
      <c r="L3" s="100"/>
      <c r="M3" s="100"/>
      <c r="N3" s="100"/>
    </row>
    <row r="4" spans="1:15" ht="19.5" customHeight="1">
      <c r="J4" s="100"/>
      <c r="K4" s="100"/>
      <c r="L4" s="100"/>
      <c r="M4" s="100"/>
      <c r="N4" s="100"/>
    </row>
    <row r="6" spans="1:15">
      <c r="A6" s="121" t="s">
        <v>21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8" spans="1:15" s="2" customFormat="1" ht="120" customHeight="1">
      <c r="A8" s="122" t="s">
        <v>16</v>
      </c>
      <c r="B8" s="123" t="s">
        <v>22</v>
      </c>
      <c r="C8" s="123" t="s">
        <v>23</v>
      </c>
      <c r="D8" s="123" t="s">
        <v>24</v>
      </c>
      <c r="E8" s="123"/>
      <c r="F8" s="123" t="s">
        <v>25</v>
      </c>
      <c r="G8" s="123"/>
      <c r="H8" s="123"/>
      <c r="I8" s="123"/>
      <c r="J8" s="123"/>
      <c r="K8" s="123"/>
      <c r="L8" s="123"/>
      <c r="M8" s="123"/>
      <c r="N8" s="123"/>
      <c r="O8" s="21" t="s">
        <v>8</v>
      </c>
    </row>
    <row r="9" spans="1:15" s="2" customFormat="1" ht="12.75">
      <c r="A9" s="122"/>
      <c r="B9" s="123"/>
      <c r="C9" s="123"/>
      <c r="D9" s="29" t="s">
        <v>26</v>
      </c>
      <c r="E9" s="21" t="s">
        <v>27</v>
      </c>
      <c r="F9" s="21">
        <v>2023</v>
      </c>
      <c r="G9" s="21">
        <v>2024</v>
      </c>
      <c r="H9" s="21">
        <v>2025</v>
      </c>
      <c r="I9" s="21">
        <v>2026</v>
      </c>
      <c r="J9" s="21">
        <v>2027</v>
      </c>
      <c r="K9" s="21">
        <v>2028</v>
      </c>
      <c r="L9" s="21">
        <v>2029</v>
      </c>
      <c r="M9" s="21">
        <v>2030</v>
      </c>
      <c r="N9" s="21" t="s">
        <v>28</v>
      </c>
      <c r="O9" s="22"/>
    </row>
    <row r="10" spans="1:15" s="2" customFormat="1" ht="12.75">
      <c r="A10" s="21">
        <v>1</v>
      </c>
      <c r="B10" s="21">
        <v>2</v>
      </c>
      <c r="C10" s="21">
        <v>3</v>
      </c>
      <c r="D10" s="29">
        <v>4</v>
      </c>
      <c r="E10" s="21">
        <v>5</v>
      </c>
      <c r="F10" s="21">
        <v>7</v>
      </c>
      <c r="G10" s="21">
        <v>8</v>
      </c>
      <c r="H10" s="21">
        <v>9</v>
      </c>
      <c r="I10" s="21">
        <v>10</v>
      </c>
      <c r="J10" s="21">
        <v>11</v>
      </c>
      <c r="K10" s="21">
        <v>12</v>
      </c>
      <c r="L10" s="21">
        <v>13</v>
      </c>
      <c r="M10" s="21">
        <v>14</v>
      </c>
      <c r="N10" s="21">
        <v>15</v>
      </c>
      <c r="O10" s="21">
        <v>16</v>
      </c>
    </row>
    <row r="11" spans="1:15" s="2" customFormat="1" ht="27.75" customHeight="1">
      <c r="A11" s="128">
        <v>1</v>
      </c>
      <c r="B11" s="130" t="s">
        <v>71</v>
      </c>
      <c r="C11" s="64" t="s">
        <v>130</v>
      </c>
      <c r="D11" s="63" t="s">
        <v>131</v>
      </c>
      <c r="E11" s="62">
        <v>1300000000</v>
      </c>
      <c r="F11" s="65">
        <f>F12</f>
        <v>173575.1</v>
      </c>
      <c r="G11" s="65">
        <f t="shared" ref="G11:N11" si="0">G12</f>
        <v>19653.099999999999</v>
      </c>
      <c r="H11" s="65">
        <f t="shared" si="0"/>
        <v>20804.099999999999</v>
      </c>
      <c r="I11" s="65">
        <f t="shared" si="0"/>
        <v>20804.099999999999</v>
      </c>
      <c r="J11" s="65">
        <f t="shared" si="0"/>
        <v>20804.099999999999</v>
      </c>
      <c r="K11" s="65">
        <f t="shared" si="0"/>
        <v>20804.099999999999</v>
      </c>
      <c r="L11" s="65">
        <f t="shared" si="0"/>
        <v>20804.099999999999</v>
      </c>
      <c r="M11" s="65">
        <f t="shared" si="0"/>
        <v>20804.099999999999</v>
      </c>
      <c r="N11" s="65">
        <f t="shared" si="0"/>
        <v>318052.8</v>
      </c>
      <c r="O11" s="62"/>
    </row>
    <row r="12" spans="1:15" s="33" customFormat="1" ht="90.75" customHeight="1">
      <c r="A12" s="129"/>
      <c r="B12" s="131"/>
      <c r="C12" s="17" t="s">
        <v>72</v>
      </c>
      <c r="D12" s="30" t="s">
        <v>73</v>
      </c>
      <c r="E12" s="16">
        <v>1300000000</v>
      </c>
      <c r="F12" s="32">
        <f>F14+F16+F18</f>
        <v>173575.1</v>
      </c>
      <c r="G12" s="32">
        <f t="shared" ref="G12:N12" si="1">G14+G16+G18</f>
        <v>19653.099999999999</v>
      </c>
      <c r="H12" s="32">
        <f t="shared" si="1"/>
        <v>20804.099999999999</v>
      </c>
      <c r="I12" s="32">
        <f t="shared" si="1"/>
        <v>20804.099999999999</v>
      </c>
      <c r="J12" s="32">
        <f t="shared" si="1"/>
        <v>20804.099999999999</v>
      </c>
      <c r="K12" s="32">
        <f t="shared" si="1"/>
        <v>20804.099999999999</v>
      </c>
      <c r="L12" s="32">
        <f t="shared" si="1"/>
        <v>20804.099999999999</v>
      </c>
      <c r="M12" s="32">
        <f t="shared" si="1"/>
        <v>20804.099999999999</v>
      </c>
      <c r="N12" s="32">
        <f t="shared" si="1"/>
        <v>318052.8</v>
      </c>
      <c r="O12" s="16" t="s">
        <v>9</v>
      </c>
    </row>
    <row r="13" spans="1:15" s="33" customFormat="1" ht="28.5" customHeight="1">
      <c r="A13" s="124">
        <v>2</v>
      </c>
      <c r="B13" s="126" t="s">
        <v>55</v>
      </c>
      <c r="C13" s="17" t="s">
        <v>130</v>
      </c>
      <c r="D13" s="30" t="s">
        <v>131</v>
      </c>
      <c r="E13" s="16">
        <v>1340300000</v>
      </c>
      <c r="F13" s="32">
        <f>F14</f>
        <v>413</v>
      </c>
      <c r="G13" s="32">
        <f t="shared" ref="G13:N13" si="2">G14</f>
        <v>413</v>
      </c>
      <c r="H13" s="32">
        <f t="shared" si="2"/>
        <v>413</v>
      </c>
      <c r="I13" s="32">
        <f t="shared" si="2"/>
        <v>413</v>
      </c>
      <c r="J13" s="32">
        <f t="shared" si="2"/>
        <v>413</v>
      </c>
      <c r="K13" s="32">
        <f t="shared" si="2"/>
        <v>413</v>
      </c>
      <c r="L13" s="32">
        <f t="shared" si="2"/>
        <v>413</v>
      </c>
      <c r="M13" s="32">
        <f t="shared" si="2"/>
        <v>413</v>
      </c>
      <c r="N13" s="32">
        <f t="shared" si="2"/>
        <v>3304</v>
      </c>
      <c r="O13" s="16"/>
    </row>
    <row r="14" spans="1:15" s="33" customFormat="1" ht="105.75" customHeight="1">
      <c r="A14" s="125"/>
      <c r="B14" s="127"/>
      <c r="C14" s="17" t="s">
        <v>72</v>
      </c>
      <c r="D14" s="30" t="s">
        <v>73</v>
      </c>
      <c r="E14" s="16">
        <v>1340300020</v>
      </c>
      <c r="F14" s="32">
        <v>413</v>
      </c>
      <c r="G14" s="32">
        <v>413</v>
      </c>
      <c r="H14" s="32">
        <v>413</v>
      </c>
      <c r="I14" s="34">
        <v>413</v>
      </c>
      <c r="J14" s="34">
        <v>413</v>
      </c>
      <c r="K14" s="34">
        <v>413</v>
      </c>
      <c r="L14" s="34">
        <v>413</v>
      </c>
      <c r="M14" s="34">
        <v>413</v>
      </c>
      <c r="N14" s="32">
        <f>SUM(F14:M14)</f>
        <v>3304</v>
      </c>
      <c r="O14" s="16" t="s">
        <v>9</v>
      </c>
    </row>
    <row r="15" spans="1:15" s="33" customFormat="1" ht="105.75" customHeight="1">
      <c r="A15" s="124">
        <v>3</v>
      </c>
      <c r="B15" s="126" t="s">
        <v>57</v>
      </c>
      <c r="C15" s="17" t="s">
        <v>130</v>
      </c>
      <c r="D15" s="30" t="s">
        <v>131</v>
      </c>
      <c r="E15" s="16">
        <v>1340100000</v>
      </c>
      <c r="F15" s="32">
        <f>F16</f>
        <v>776</v>
      </c>
      <c r="G15" s="32">
        <f t="shared" ref="G15:N15" si="3">G16</f>
        <v>700</v>
      </c>
      <c r="H15" s="32">
        <f t="shared" si="3"/>
        <v>700</v>
      </c>
      <c r="I15" s="32">
        <f t="shared" si="3"/>
        <v>700</v>
      </c>
      <c r="J15" s="32">
        <f t="shared" si="3"/>
        <v>700</v>
      </c>
      <c r="K15" s="32">
        <f t="shared" si="3"/>
        <v>700</v>
      </c>
      <c r="L15" s="32">
        <f t="shared" si="3"/>
        <v>700</v>
      </c>
      <c r="M15" s="32">
        <f t="shared" si="3"/>
        <v>700</v>
      </c>
      <c r="N15" s="32">
        <f t="shared" si="3"/>
        <v>5676</v>
      </c>
      <c r="O15" s="16"/>
    </row>
    <row r="16" spans="1:15" s="33" customFormat="1" ht="63.75">
      <c r="A16" s="125"/>
      <c r="B16" s="127"/>
      <c r="C16" s="17" t="s">
        <v>72</v>
      </c>
      <c r="D16" s="30" t="s">
        <v>73</v>
      </c>
      <c r="E16" s="16">
        <v>1340100010</v>
      </c>
      <c r="F16" s="32">
        <v>776</v>
      </c>
      <c r="G16" s="32">
        <v>700</v>
      </c>
      <c r="H16" s="32">
        <v>700</v>
      </c>
      <c r="I16" s="32">
        <v>700</v>
      </c>
      <c r="J16" s="32">
        <v>700</v>
      </c>
      <c r="K16" s="32">
        <v>700</v>
      </c>
      <c r="L16" s="32">
        <v>700</v>
      </c>
      <c r="M16" s="32">
        <v>700</v>
      </c>
      <c r="N16" s="32">
        <f>SUM(F16:M16)</f>
        <v>5676</v>
      </c>
      <c r="O16" s="16" t="s">
        <v>9</v>
      </c>
    </row>
    <row r="17" spans="1:15" s="33" customFormat="1" ht="28.5" customHeight="1">
      <c r="A17" s="124">
        <v>4</v>
      </c>
      <c r="B17" s="126" t="s">
        <v>60</v>
      </c>
      <c r="C17" s="17" t="s">
        <v>130</v>
      </c>
      <c r="D17" s="30" t="s">
        <v>131</v>
      </c>
      <c r="E17" s="16">
        <v>1340200000</v>
      </c>
      <c r="F17" s="32">
        <f>F18</f>
        <v>172386.1</v>
      </c>
      <c r="G17" s="32">
        <f t="shared" ref="G17:N17" si="4">G18</f>
        <v>18540.099999999999</v>
      </c>
      <c r="H17" s="32">
        <f t="shared" si="4"/>
        <v>19691.099999999999</v>
      </c>
      <c r="I17" s="32">
        <f t="shared" si="4"/>
        <v>19691.099999999999</v>
      </c>
      <c r="J17" s="32">
        <f t="shared" si="4"/>
        <v>19691.099999999999</v>
      </c>
      <c r="K17" s="32">
        <f t="shared" si="4"/>
        <v>19691.099999999999</v>
      </c>
      <c r="L17" s="32">
        <f t="shared" si="4"/>
        <v>19691.099999999999</v>
      </c>
      <c r="M17" s="32">
        <f t="shared" si="4"/>
        <v>19691.099999999999</v>
      </c>
      <c r="N17" s="32">
        <f t="shared" si="4"/>
        <v>309072.8</v>
      </c>
      <c r="O17" s="16"/>
    </row>
    <row r="18" spans="1:15" s="33" customFormat="1" ht="120.75" customHeight="1">
      <c r="A18" s="125"/>
      <c r="B18" s="127"/>
      <c r="C18" s="17" t="s">
        <v>72</v>
      </c>
      <c r="D18" s="30" t="s">
        <v>73</v>
      </c>
      <c r="E18" s="16">
        <v>1340200000</v>
      </c>
      <c r="F18" s="32">
        <v>172386.1</v>
      </c>
      <c r="G18" s="32">
        <v>18540.099999999999</v>
      </c>
      <c r="H18" s="32">
        <v>19691.099999999999</v>
      </c>
      <c r="I18" s="32">
        <v>19691.099999999999</v>
      </c>
      <c r="J18" s="32">
        <v>19691.099999999999</v>
      </c>
      <c r="K18" s="32">
        <v>19691.099999999999</v>
      </c>
      <c r="L18" s="32">
        <v>19691.099999999999</v>
      </c>
      <c r="M18" s="32">
        <v>19691.099999999999</v>
      </c>
      <c r="N18" s="32">
        <f t="shared" ref="N18" si="5">SUM(F18:M18)</f>
        <v>309072.8</v>
      </c>
      <c r="O18" s="16" t="s">
        <v>9</v>
      </c>
    </row>
    <row r="19" spans="1:15" s="13" customFormat="1">
      <c r="D19" s="31"/>
    </row>
    <row r="20" spans="1:15" s="13" customFormat="1">
      <c r="D20" s="31"/>
    </row>
    <row r="21" spans="1:15" s="13" customFormat="1">
      <c r="D21" s="31"/>
    </row>
    <row r="22" spans="1:15" s="13" customFormat="1">
      <c r="D22" s="31"/>
    </row>
    <row r="23" spans="1:15" s="13" customFormat="1">
      <c r="D23" s="31"/>
    </row>
  </sheetData>
  <mergeCells count="15">
    <mergeCell ref="A17:A18"/>
    <mergeCell ref="B17:B18"/>
    <mergeCell ref="A11:A12"/>
    <mergeCell ref="B11:B12"/>
    <mergeCell ref="A13:A14"/>
    <mergeCell ref="B13:B14"/>
    <mergeCell ref="A15:A16"/>
    <mergeCell ref="B15:B16"/>
    <mergeCell ref="J1:N4"/>
    <mergeCell ref="A6:N6"/>
    <mergeCell ref="A8:A9"/>
    <mergeCell ref="B8:B9"/>
    <mergeCell ref="C8:C9"/>
    <mergeCell ref="D8:E8"/>
    <mergeCell ref="F8:N8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H11" sqref="H11"/>
    </sheetView>
  </sheetViews>
  <sheetFormatPr defaultRowHeight="15"/>
  <cols>
    <col min="1" max="1" width="6" style="15" customWidth="1"/>
    <col min="2" max="2" width="16.42578125" style="15" customWidth="1"/>
    <col min="3" max="3" width="9.140625" style="15"/>
    <col min="4" max="4" width="10.42578125" style="15" customWidth="1"/>
    <col min="5" max="5" width="9.5703125" style="15" bestFit="1" customWidth="1"/>
    <col min="6" max="11" width="9.7109375" style="15" bestFit="1" customWidth="1"/>
    <col min="12" max="12" width="11.42578125" style="15" customWidth="1"/>
    <col min="13" max="16384" width="9.140625" style="15"/>
  </cols>
  <sheetData>
    <row r="1" spans="1:14" ht="15" customHeight="1">
      <c r="I1" s="135" t="s">
        <v>74</v>
      </c>
      <c r="J1" s="135"/>
      <c r="K1" s="135"/>
      <c r="L1" s="135"/>
      <c r="M1" s="135"/>
    </row>
    <row r="2" spans="1:14">
      <c r="I2" s="135"/>
      <c r="J2" s="135"/>
      <c r="K2" s="135"/>
      <c r="L2" s="135"/>
      <c r="M2" s="135"/>
    </row>
    <row r="3" spans="1:14" ht="39.75" customHeight="1">
      <c r="I3" s="135"/>
      <c r="J3" s="135"/>
      <c r="K3" s="135"/>
      <c r="L3" s="135"/>
      <c r="M3" s="135"/>
    </row>
    <row r="4" spans="1:14">
      <c r="A4" s="136" t="s">
        <v>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39"/>
    </row>
    <row r="5" spans="1:14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39"/>
    </row>
    <row r="7" spans="1:14" s="33" customFormat="1" ht="119.25" customHeight="1">
      <c r="A7" s="133" t="s">
        <v>16</v>
      </c>
      <c r="B7" s="134" t="s">
        <v>22</v>
      </c>
      <c r="C7" s="134" t="s">
        <v>30</v>
      </c>
      <c r="D7" s="134" t="s">
        <v>25</v>
      </c>
      <c r="E7" s="134"/>
      <c r="F7" s="134"/>
      <c r="G7" s="134"/>
      <c r="H7" s="134"/>
      <c r="I7" s="134"/>
      <c r="J7" s="134"/>
      <c r="K7" s="134"/>
      <c r="L7" s="134"/>
      <c r="M7" s="29" t="s">
        <v>8</v>
      </c>
    </row>
    <row r="8" spans="1:14" s="33" customFormat="1" ht="12.75">
      <c r="A8" s="133"/>
      <c r="B8" s="134"/>
      <c r="C8" s="134"/>
      <c r="D8" s="29">
        <v>2023</v>
      </c>
      <c r="E8" s="29">
        <v>2024</v>
      </c>
      <c r="F8" s="29">
        <v>2025</v>
      </c>
      <c r="G8" s="29">
        <v>2026</v>
      </c>
      <c r="H8" s="29">
        <v>2027</v>
      </c>
      <c r="I8" s="29">
        <v>2028</v>
      </c>
      <c r="J8" s="29">
        <v>2029</v>
      </c>
      <c r="K8" s="29">
        <v>2030</v>
      </c>
      <c r="L8" s="29" t="s">
        <v>28</v>
      </c>
      <c r="M8" s="29"/>
    </row>
    <row r="9" spans="1:14" s="33" customFormat="1" ht="12.75">
      <c r="A9" s="29">
        <v>1</v>
      </c>
      <c r="B9" s="29">
        <v>2</v>
      </c>
      <c r="C9" s="29">
        <v>3</v>
      </c>
      <c r="D9" s="29">
        <v>5</v>
      </c>
      <c r="E9" s="29">
        <v>6</v>
      </c>
      <c r="F9" s="29">
        <v>7</v>
      </c>
      <c r="G9" s="29">
        <v>8</v>
      </c>
      <c r="H9" s="29">
        <v>9</v>
      </c>
      <c r="I9" s="29">
        <v>10</v>
      </c>
      <c r="J9" s="29">
        <v>11</v>
      </c>
      <c r="K9" s="29">
        <v>12</v>
      </c>
      <c r="L9" s="29">
        <v>13</v>
      </c>
      <c r="M9" s="29">
        <v>14</v>
      </c>
    </row>
    <row r="10" spans="1:14" s="33" customFormat="1" ht="33" customHeight="1">
      <c r="A10" s="132">
        <v>1</v>
      </c>
      <c r="B10" s="137" t="s">
        <v>71</v>
      </c>
      <c r="C10" s="35" t="s">
        <v>31</v>
      </c>
      <c r="D10" s="36">
        <f>D11+D12</f>
        <v>173575.1</v>
      </c>
      <c r="E10" s="36">
        <f t="shared" ref="E10:L10" si="0">E11+E12</f>
        <v>19653.099999999999</v>
      </c>
      <c r="F10" s="36">
        <f t="shared" si="0"/>
        <v>20804.099999999999</v>
      </c>
      <c r="G10" s="36">
        <f t="shared" si="0"/>
        <v>20804.099999999999</v>
      </c>
      <c r="H10" s="36">
        <f t="shared" si="0"/>
        <v>20804.099999999999</v>
      </c>
      <c r="I10" s="36">
        <f t="shared" si="0"/>
        <v>20804.099999999999</v>
      </c>
      <c r="J10" s="36">
        <f t="shared" si="0"/>
        <v>20804.099999999999</v>
      </c>
      <c r="K10" s="36">
        <f t="shared" si="0"/>
        <v>20804.099999999999</v>
      </c>
      <c r="L10" s="36">
        <f t="shared" si="0"/>
        <v>318052.8</v>
      </c>
      <c r="M10" s="40"/>
    </row>
    <row r="11" spans="1:14" s="33" customFormat="1" ht="25.5">
      <c r="A11" s="132"/>
      <c r="B11" s="138"/>
      <c r="C11" s="35" t="s">
        <v>32</v>
      </c>
      <c r="D11" s="36">
        <f>D14+D17+D20</f>
        <v>8969.1</v>
      </c>
      <c r="E11" s="36">
        <f t="shared" ref="E11:L11" si="1">E14+E17+E20</f>
        <v>8969.1</v>
      </c>
      <c r="F11" s="36">
        <f t="shared" si="1"/>
        <v>8969.1</v>
      </c>
      <c r="G11" s="36">
        <f t="shared" si="1"/>
        <v>8969.1</v>
      </c>
      <c r="H11" s="36">
        <f t="shared" si="1"/>
        <v>8969.1</v>
      </c>
      <c r="I11" s="36">
        <f t="shared" si="1"/>
        <v>8969.1</v>
      </c>
      <c r="J11" s="36">
        <f t="shared" si="1"/>
        <v>8969.1</v>
      </c>
      <c r="K11" s="36">
        <f t="shared" si="1"/>
        <v>8969.1</v>
      </c>
      <c r="L11" s="36">
        <f t="shared" si="1"/>
        <v>71752.800000000003</v>
      </c>
      <c r="M11" s="41"/>
    </row>
    <row r="12" spans="1:14" s="33" customFormat="1" ht="29.25" customHeight="1">
      <c r="A12" s="132"/>
      <c r="B12" s="139"/>
      <c r="C12" s="35" t="s">
        <v>33</v>
      </c>
      <c r="D12" s="36">
        <f>D15+D18+D21</f>
        <v>164606</v>
      </c>
      <c r="E12" s="36">
        <f t="shared" ref="E12:L12" si="2">E15+E18+E21</f>
        <v>10684</v>
      </c>
      <c r="F12" s="36">
        <f t="shared" si="2"/>
        <v>11835</v>
      </c>
      <c r="G12" s="36">
        <f t="shared" si="2"/>
        <v>11835</v>
      </c>
      <c r="H12" s="36">
        <f t="shared" si="2"/>
        <v>11835</v>
      </c>
      <c r="I12" s="36">
        <f t="shared" si="2"/>
        <v>11835</v>
      </c>
      <c r="J12" s="36">
        <f t="shared" si="2"/>
        <v>11835</v>
      </c>
      <c r="K12" s="36">
        <f t="shared" si="2"/>
        <v>11835</v>
      </c>
      <c r="L12" s="36">
        <f t="shared" si="2"/>
        <v>246300</v>
      </c>
      <c r="M12" s="41"/>
    </row>
    <row r="13" spans="1:14" s="33" customFormat="1" ht="38.25">
      <c r="A13" s="132">
        <v>2</v>
      </c>
      <c r="B13" s="133" t="s">
        <v>55</v>
      </c>
      <c r="C13" s="35" t="s">
        <v>31</v>
      </c>
      <c r="D13" s="36">
        <f>D14+D15</f>
        <v>413</v>
      </c>
      <c r="E13" s="36">
        <f t="shared" ref="E13:K13" si="3">E14+E15</f>
        <v>413</v>
      </c>
      <c r="F13" s="36">
        <f t="shared" si="3"/>
        <v>413</v>
      </c>
      <c r="G13" s="36">
        <f t="shared" si="3"/>
        <v>413</v>
      </c>
      <c r="H13" s="36">
        <f t="shared" si="3"/>
        <v>413</v>
      </c>
      <c r="I13" s="36">
        <f t="shared" si="3"/>
        <v>413</v>
      </c>
      <c r="J13" s="36">
        <f t="shared" si="3"/>
        <v>413</v>
      </c>
      <c r="K13" s="36">
        <f t="shared" si="3"/>
        <v>413</v>
      </c>
      <c r="L13" s="36">
        <f t="shared" ref="L13:L14" si="4">SUM(D13:K13)</f>
        <v>3304</v>
      </c>
      <c r="M13" s="41" t="s">
        <v>9</v>
      </c>
    </row>
    <row r="14" spans="1:14" s="33" customFormat="1" ht="25.5">
      <c r="A14" s="132"/>
      <c r="B14" s="133"/>
      <c r="C14" s="35" t="s">
        <v>32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f t="shared" si="4"/>
        <v>0</v>
      </c>
      <c r="M14" s="41" t="s">
        <v>9</v>
      </c>
    </row>
    <row r="15" spans="1:14" s="33" customFormat="1" ht="29.25" customHeight="1">
      <c r="A15" s="132"/>
      <c r="B15" s="133"/>
      <c r="C15" s="35" t="s">
        <v>33</v>
      </c>
      <c r="D15" s="36">
        <v>413</v>
      </c>
      <c r="E15" s="36">
        <v>413</v>
      </c>
      <c r="F15" s="36">
        <v>413</v>
      </c>
      <c r="G15" s="36">
        <v>413</v>
      </c>
      <c r="H15" s="36">
        <v>413</v>
      </c>
      <c r="I15" s="36">
        <v>413</v>
      </c>
      <c r="J15" s="36">
        <v>413</v>
      </c>
      <c r="K15" s="36">
        <v>413</v>
      </c>
      <c r="L15" s="36">
        <f>SUM(D15:K15)</f>
        <v>3304</v>
      </c>
      <c r="M15" s="41" t="s">
        <v>9</v>
      </c>
    </row>
    <row r="16" spans="1:14" s="33" customFormat="1" ht="45.75" customHeight="1">
      <c r="A16" s="132">
        <v>3</v>
      </c>
      <c r="B16" s="133" t="s">
        <v>57</v>
      </c>
      <c r="C16" s="35" t="s">
        <v>31</v>
      </c>
      <c r="D16" s="36">
        <f>D17+D18</f>
        <v>776</v>
      </c>
      <c r="E16" s="36">
        <f t="shared" ref="E16:K16" si="5">E17+E18</f>
        <v>700</v>
      </c>
      <c r="F16" s="36">
        <f t="shared" si="5"/>
        <v>700</v>
      </c>
      <c r="G16" s="36">
        <f t="shared" si="5"/>
        <v>700</v>
      </c>
      <c r="H16" s="36">
        <f t="shared" si="5"/>
        <v>700</v>
      </c>
      <c r="I16" s="36">
        <f t="shared" si="5"/>
        <v>700</v>
      </c>
      <c r="J16" s="36">
        <f t="shared" si="5"/>
        <v>700</v>
      </c>
      <c r="K16" s="36">
        <f t="shared" si="5"/>
        <v>700</v>
      </c>
      <c r="L16" s="36">
        <f t="shared" ref="L16:L17" si="6">SUM(D16:K16)</f>
        <v>5676</v>
      </c>
      <c r="M16" s="37" t="s">
        <v>9</v>
      </c>
    </row>
    <row r="17" spans="1:13" s="33" customFormat="1" ht="45.75" customHeight="1">
      <c r="A17" s="132"/>
      <c r="B17" s="133"/>
      <c r="C17" s="35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f t="shared" si="6"/>
        <v>0</v>
      </c>
      <c r="M17" s="37" t="s">
        <v>9</v>
      </c>
    </row>
    <row r="18" spans="1:13" s="33" customFormat="1" ht="45.75" customHeight="1">
      <c r="A18" s="132"/>
      <c r="B18" s="133"/>
      <c r="C18" s="35" t="s">
        <v>33</v>
      </c>
      <c r="D18" s="36">
        <v>776</v>
      </c>
      <c r="E18" s="36">
        <v>700</v>
      </c>
      <c r="F18" s="36">
        <v>700</v>
      </c>
      <c r="G18" s="36">
        <v>700</v>
      </c>
      <c r="H18" s="36">
        <v>700</v>
      </c>
      <c r="I18" s="36">
        <v>700</v>
      </c>
      <c r="J18" s="36">
        <v>700</v>
      </c>
      <c r="K18" s="36">
        <v>700</v>
      </c>
      <c r="L18" s="36">
        <f>SUM(D18:K18)</f>
        <v>5676</v>
      </c>
      <c r="M18" s="37" t="s">
        <v>9</v>
      </c>
    </row>
    <row r="19" spans="1:13" s="42" customFormat="1" ht="43.5" customHeight="1">
      <c r="A19" s="132">
        <v>4</v>
      </c>
      <c r="B19" s="133" t="s">
        <v>60</v>
      </c>
      <c r="C19" s="35" t="s">
        <v>31</v>
      </c>
      <c r="D19" s="36">
        <f>D20+D21</f>
        <v>172386.1</v>
      </c>
      <c r="E19" s="36">
        <f t="shared" ref="E19:K19" si="7">E20+E21</f>
        <v>18540.099999999999</v>
      </c>
      <c r="F19" s="36">
        <f t="shared" si="7"/>
        <v>19691.099999999999</v>
      </c>
      <c r="G19" s="36">
        <f t="shared" si="7"/>
        <v>19691.099999999999</v>
      </c>
      <c r="H19" s="36">
        <f t="shared" si="7"/>
        <v>19691.099999999999</v>
      </c>
      <c r="I19" s="36">
        <f t="shared" si="7"/>
        <v>19691.099999999999</v>
      </c>
      <c r="J19" s="36">
        <f t="shared" si="7"/>
        <v>19691.099999999999</v>
      </c>
      <c r="K19" s="36">
        <f t="shared" si="7"/>
        <v>19691.099999999999</v>
      </c>
      <c r="L19" s="36">
        <f t="shared" ref="L19:L21" si="8">SUM(D19:K19)</f>
        <v>309072.8</v>
      </c>
      <c r="M19" s="37" t="s">
        <v>9</v>
      </c>
    </row>
    <row r="20" spans="1:13" ht="43.5" customHeight="1">
      <c r="A20" s="132"/>
      <c r="B20" s="133"/>
      <c r="C20" s="35" t="s">
        <v>32</v>
      </c>
      <c r="D20" s="36">
        <v>8969.1</v>
      </c>
      <c r="E20" s="36">
        <v>8969.1</v>
      </c>
      <c r="F20" s="36">
        <v>8969.1</v>
      </c>
      <c r="G20" s="36">
        <v>8969.1</v>
      </c>
      <c r="H20" s="36">
        <v>8969.1</v>
      </c>
      <c r="I20" s="36">
        <v>8969.1</v>
      </c>
      <c r="J20" s="36">
        <v>8969.1</v>
      </c>
      <c r="K20" s="36">
        <v>8969.1</v>
      </c>
      <c r="L20" s="36">
        <f t="shared" si="8"/>
        <v>71752.800000000003</v>
      </c>
      <c r="M20" s="37" t="s">
        <v>9</v>
      </c>
    </row>
    <row r="21" spans="1:13" ht="43.5" customHeight="1">
      <c r="A21" s="132"/>
      <c r="B21" s="133"/>
      <c r="C21" s="35" t="s">
        <v>33</v>
      </c>
      <c r="D21" s="36">
        <v>163417</v>
      </c>
      <c r="E21" s="36">
        <v>9571</v>
      </c>
      <c r="F21" s="36">
        <v>10722</v>
      </c>
      <c r="G21" s="36">
        <v>10722</v>
      </c>
      <c r="H21" s="36">
        <v>10722</v>
      </c>
      <c r="I21" s="36">
        <v>10722</v>
      </c>
      <c r="J21" s="36">
        <v>10722</v>
      </c>
      <c r="K21" s="36">
        <v>10722</v>
      </c>
      <c r="L21" s="36">
        <f t="shared" si="8"/>
        <v>237320</v>
      </c>
      <c r="M21" s="37" t="s">
        <v>9</v>
      </c>
    </row>
  </sheetData>
  <mergeCells count="14">
    <mergeCell ref="C7:C8"/>
    <mergeCell ref="I1:M3"/>
    <mergeCell ref="A4:M5"/>
    <mergeCell ref="A10:A12"/>
    <mergeCell ref="B10:B12"/>
    <mergeCell ref="D7:L7"/>
    <mergeCell ref="A19:A21"/>
    <mergeCell ref="B19:B21"/>
    <mergeCell ref="A16:A18"/>
    <mergeCell ref="B16:B18"/>
    <mergeCell ref="A7:A8"/>
    <mergeCell ref="B7:B8"/>
    <mergeCell ref="A13:A15"/>
    <mergeCell ref="B13:B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opLeftCell="A2" workbookViewId="0">
      <selection activeCell="F20" sqref="F20"/>
    </sheetView>
  </sheetViews>
  <sheetFormatPr defaultRowHeight="15"/>
  <cols>
    <col min="1" max="1" width="3.85546875" customWidth="1"/>
    <col min="2" max="2" width="16.7109375" customWidth="1"/>
    <col min="3" max="3" width="6.42578125" customWidth="1"/>
    <col min="5" max="5" width="14" customWidth="1"/>
    <col min="6" max="6" width="34" customWidth="1"/>
    <col min="7" max="7" width="7.140625" customWidth="1"/>
    <col min="8" max="8" width="7.28515625" customWidth="1"/>
    <col min="9" max="9" width="20" customWidth="1"/>
    <col min="10" max="10" width="11" bestFit="1" customWidth="1"/>
  </cols>
  <sheetData>
    <row r="1" spans="1:16" ht="25.5" customHeight="1">
      <c r="G1" s="44"/>
      <c r="H1" s="100" t="s">
        <v>75</v>
      </c>
      <c r="I1" s="100"/>
      <c r="J1" s="100"/>
    </row>
    <row r="2" spans="1:16" ht="25.5" customHeight="1">
      <c r="F2" s="44"/>
      <c r="G2" s="44"/>
      <c r="H2" s="100"/>
      <c r="I2" s="100"/>
      <c r="J2" s="100"/>
    </row>
    <row r="3" spans="1:16" ht="25.5" customHeight="1">
      <c r="F3" s="44"/>
      <c r="G3" s="44"/>
      <c r="H3" s="100"/>
      <c r="I3" s="100"/>
      <c r="J3" s="100"/>
    </row>
    <row r="4" spans="1:16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23"/>
      <c r="L4" s="23"/>
      <c r="M4" s="23"/>
      <c r="N4" s="23"/>
    </row>
    <row r="5" spans="1:16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23"/>
      <c r="L5" s="23"/>
      <c r="M5" s="23"/>
      <c r="N5" s="23"/>
    </row>
    <row r="7" spans="1:16" s="13" customFormat="1" ht="104.25" customHeight="1">
      <c r="A7" s="141" t="s">
        <v>16</v>
      </c>
      <c r="B7" s="140" t="s">
        <v>35</v>
      </c>
      <c r="C7" s="140" t="s">
        <v>36</v>
      </c>
      <c r="D7" s="140" t="s">
        <v>37</v>
      </c>
      <c r="E7" s="140" t="s">
        <v>38</v>
      </c>
      <c r="F7" s="144" t="s">
        <v>39</v>
      </c>
      <c r="G7" s="145" t="s">
        <v>40</v>
      </c>
      <c r="H7" s="140" t="s">
        <v>41</v>
      </c>
      <c r="I7" s="140" t="s">
        <v>42</v>
      </c>
      <c r="J7" s="140" t="s">
        <v>43</v>
      </c>
    </row>
    <row r="8" spans="1:16" s="13" customFormat="1">
      <c r="A8" s="142"/>
      <c r="B8" s="140"/>
      <c r="C8" s="140"/>
      <c r="D8" s="140"/>
      <c r="E8" s="140"/>
      <c r="F8" s="144"/>
      <c r="G8" s="145"/>
      <c r="H8" s="140"/>
      <c r="I8" s="140"/>
      <c r="J8" s="140"/>
    </row>
    <row r="9" spans="1:16" s="13" customFormat="1">
      <c r="A9" s="24">
        <v>1</v>
      </c>
      <c r="B9" s="24">
        <v>2</v>
      </c>
      <c r="C9" s="24"/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M9" s="43"/>
      <c r="N9" s="43"/>
      <c r="O9" s="43"/>
      <c r="P9" s="43"/>
    </row>
    <row r="10" spans="1:16" s="13" customFormat="1" ht="102">
      <c r="A10" s="47">
        <v>1</v>
      </c>
      <c r="B10" s="61" t="s">
        <v>101</v>
      </c>
      <c r="C10" s="61" t="s">
        <v>77</v>
      </c>
      <c r="D10" s="61" t="s">
        <v>94</v>
      </c>
      <c r="E10" s="61" t="s">
        <v>102</v>
      </c>
      <c r="F10" s="61" t="s">
        <v>103</v>
      </c>
      <c r="G10" s="61">
        <v>7</v>
      </c>
      <c r="H10" s="61" t="s">
        <v>44</v>
      </c>
      <c r="I10" s="61" t="s">
        <v>104</v>
      </c>
      <c r="J10" s="61" t="s">
        <v>105</v>
      </c>
      <c r="M10" s="43"/>
      <c r="N10" s="43"/>
      <c r="O10" s="43"/>
      <c r="P10" s="43"/>
    </row>
    <row r="11" spans="1:16" s="13" customFormat="1" ht="102">
      <c r="A11" s="47">
        <v>2</v>
      </c>
      <c r="B11" s="61" t="s">
        <v>112</v>
      </c>
      <c r="C11" s="61" t="s">
        <v>77</v>
      </c>
      <c r="D11" s="61" t="s">
        <v>113</v>
      </c>
      <c r="E11" s="61" t="s">
        <v>114</v>
      </c>
      <c r="F11" s="61" t="s">
        <v>115</v>
      </c>
      <c r="G11" s="61">
        <v>7</v>
      </c>
      <c r="H11" s="61" t="s">
        <v>44</v>
      </c>
      <c r="I11" s="61" t="s">
        <v>104</v>
      </c>
      <c r="J11" s="61" t="s">
        <v>105</v>
      </c>
      <c r="M11" s="43"/>
      <c r="N11" s="43"/>
      <c r="O11" s="43"/>
      <c r="P11" s="43"/>
    </row>
    <row r="12" spans="1:16" s="13" customFormat="1" ht="178.5">
      <c r="A12" s="60">
        <v>3</v>
      </c>
      <c r="B12" s="61" t="s">
        <v>116</v>
      </c>
      <c r="C12" s="61" t="s">
        <v>77</v>
      </c>
      <c r="D12" s="61" t="s">
        <v>50</v>
      </c>
      <c r="E12" s="61" t="s">
        <v>114</v>
      </c>
      <c r="F12" s="61" t="s">
        <v>117</v>
      </c>
      <c r="G12" s="61">
        <v>7</v>
      </c>
      <c r="H12" s="61" t="s">
        <v>44</v>
      </c>
      <c r="I12" s="61" t="s">
        <v>104</v>
      </c>
      <c r="J12" s="61" t="s">
        <v>105</v>
      </c>
      <c r="M12" s="43"/>
      <c r="N12" s="43"/>
      <c r="O12" s="43"/>
      <c r="P12" s="43"/>
    </row>
    <row r="13" spans="1:16" s="13" customFormat="1" ht="122.25" customHeight="1">
      <c r="A13" s="26">
        <v>4</v>
      </c>
      <c r="B13" s="25" t="s">
        <v>119</v>
      </c>
      <c r="C13" s="61" t="s">
        <v>77</v>
      </c>
      <c r="D13" s="61" t="s">
        <v>94</v>
      </c>
      <c r="E13" s="61" t="s">
        <v>102</v>
      </c>
      <c r="F13" s="61" t="s">
        <v>103</v>
      </c>
      <c r="G13" s="61">
        <v>7</v>
      </c>
      <c r="H13" s="61" t="s">
        <v>44</v>
      </c>
      <c r="I13" s="61" t="s">
        <v>104</v>
      </c>
      <c r="J13" s="61" t="s">
        <v>105</v>
      </c>
      <c r="M13" s="111"/>
      <c r="N13" s="111"/>
      <c r="O13" s="111"/>
      <c r="P13" s="43"/>
    </row>
    <row r="14" spans="1:16" ht="114.75" customHeight="1">
      <c r="A14" s="4">
        <v>5</v>
      </c>
      <c r="B14" s="58" t="s">
        <v>120</v>
      </c>
      <c r="C14" s="61" t="s">
        <v>77</v>
      </c>
      <c r="D14" s="61" t="s">
        <v>113</v>
      </c>
      <c r="E14" s="61" t="s">
        <v>114</v>
      </c>
      <c r="F14" s="61" t="s">
        <v>115</v>
      </c>
      <c r="G14" s="61">
        <v>7</v>
      </c>
      <c r="H14" s="61" t="s">
        <v>44</v>
      </c>
      <c r="I14" s="61" t="s">
        <v>104</v>
      </c>
      <c r="J14" s="61" t="s">
        <v>105</v>
      </c>
      <c r="M14" s="111"/>
      <c r="N14" s="111"/>
      <c r="O14" s="111"/>
      <c r="P14" s="19"/>
    </row>
    <row r="15" spans="1:16" ht="186" customHeight="1">
      <c r="A15" s="4">
        <v>6</v>
      </c>
      <c r="B15" s="58" t="s">
        <v>121</v>
      </c>
      <c r="C15" s="61" t="s">
        <v>77</v>
      </c>
      <c r="D15" s="61" t="s">
        <v>50</v>
      </c>
      <c r="E15" s="61" t="s">
        <v>114</v>
      </c>
      <c r="F15" s="61" t="s">
        <v>117</v>
      </c>
      <c r="G15" s="61">
        <v>7</v>
      </c>
      <c r="H15" s="61" t="s">
        <v>44</v>
      </c>
      <c r="I15" s="61" t="s">
        <v>104</v>
      </c>
      <c r="J15" s="61" t="s">
        <v>105</v>
      </c>
      <c r="M15" s="111"/>
      <c r="N15" s="111"/>
      <c r="O15" s="111"/>
      <c r="P15" s="19"/>
    </row>
    <row r="16" spans="1:16">
      <c r="M16" s="19"/>
      <c r="N16" s="19"/>
      <c r="O16" s="19"/>
      <c r="P16" s="19"/>
    </row>
  </sheetData>
  <mergeCells count="15">
    <mergeCell ref="A7:A8"/>
    <mergeCell ref="A4:J5"/>
    <mergeCell ref="B7:B8"/>
    <mergeCell ref="C7:C8"/>
    <mergeCell ref="D7:D8"/>
    <mergeCell ref="E7:E8"/>
    <mergeCell ref="F7:F8"/>
    <mergeCell ref="G7:G8"/>
    <mergeCell ref="H7:H8"/>
    <mergeCell ref="I7:I8"/>
    <mergeCell ref="H1:J3"/>
    <mergeCell ref="M13:O13"/>
    <mergeCell ref="M14:O14"/>
    <mergeCell ref="M15:O15"/>
    <mergeCell ref="J7:J8"/>
  </mergeCells>
  <hyperlinks>
    <hyperlink ref="G7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B10" sqref="B10:N10"/>
    </sheetView>
  </sheetViews>
  <sheetFormatPr defaultRowHeight="15"/>
  <cols>
    <col min="1" max="1" width="9.140625" style="13"/>
  </cols>
  <sheetData>
    <row r="1" spans="1:16" ht="14.25" customHeight="1">
      <c r="J1" s="100" t="s">
        <v>75</v>
      </c>
      <c r="K1" s="100"/>
      <c r="L1" s="100"/>
      <c r="M1" s="100"/>
      <c r="N1" s="100"/>
    </row>
    <row r="2" spans="1:16">
      <c r="J2" s="100"/>
      <c r="K2" s="100"/>
      <c r="L2" s="100"/>
      <c r="M2" s="100"/>
      <c r="N2" s="100"/>
    </row>
    <row r="3" spans="1:16">
      <c r="J3" s="100"/>
      <c r="K3" s="100"/>
      <c r="L3" s="100"/>
      <c r="M3" s="100"/>
      <c r="N3" s="100"/>
    </row>
    <row r="4" spans="1:16" ht="19.5" customHeight="1">
      <c r="J4" s="100"/>
      <c r="K4" s="100"/>
      <c r="L4" s="100"/>
      <c r="M4" s="100"/>
      <c r="N4" s="100"/>
    </row>
    <row r="5" spans="1:16">
      <c r="A5" s="143" t="s">
        <v>78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6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6" ht="114" customHeight="1">
      <c r="A7" s="27" t="s">
        <v>0</v>
      </c>
      <c r="B7" s="71" t="s">
        <v>45</v>
      </c>
      <c r="C7" s="71"/>
      <c r="D7" s="71"/>
      <c r="E7" s="71"/>
      <c r="F7" s="71"/>
      <c r="G7" s="71"/>
      <c r="H7" s="71"/>
      <c r="I7" s="71"/>
      <c r="J7" s="71"/>
      <c r="K7" s="71" t="s">
        <v>46</v>
      </c>
      <c r="L7" s="71"/>
      <c r="M7" s="71" t="s">
        <v>47</v>
      </c>
      <c r="N7" s="71"/>
    </row>
    <row r="8" spans="1:16">
      <c r="A8" s="28" t="s">
        <v>79</v>
      </c>
      <c r="B8" s="150" t="s">
        <v>55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1:16" ht="15" customHeight="1">
      <c r="A9" s="28" t="s">
        <v>15</v>
      </c>
      <c r="B9" s="89" t="s">
        <v>123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P9" t="s">
        <v>122</v>
      </c>
    </row>
    <row r="10" spans="1:16" ht="27" customHeight="1">
      <c r="A10" s="28" t="s">
        <v>34</v>
      </c>
      <c r="B10" s="147" t="s">
        <v>124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6" ht="39.75" customHeight="1">
      <c r="A11" s="28" t="s">
        <v>48</v>
      </c>
      <c r="B11" s="89" t="s">
        <v>88</v>
      </c>
      <c r="C11" s="115"/>
      <c r="D11" s="115"/>
      <c r="E11" s="115"/>
      <c r="F11" s="115"/>
      <c r="G11" s="115"/>
      <c r="H11" s="115"/>
      <c r="I11" s="115"/>
      <c r="J11" s="116"/>
      <c r="K11" s="151">
        <v>45290</v>
      </c>
      <c r="L11" s="74"/>
      <c r="M11" s="147" t="s">
        <v>80</v>
      </c>
      <c r="N11" s="149"/>
    </row>
    <row r="12" spans="1:16" ht="24" customHeight="1">
      <c r="A12" s="28" t="s">
        <v>56</v>
      </c>
      <c r="B12" s="89" t="s">
        <v>57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1:16" ht="32.25" customHeight="1">
      <c r="A13" s="28" t="s">
        <v>81</v>
      </c>
      <c r="B13" s="89" t="s">
        <v>125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1:16" ht="28.5" customHeight="1">
      <c r="A14" s="28" t="s">
        <v>82</v>
      </c>
      <c r="B14" s="89" t="s">
        <v>126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</row>
    <row r="15" spans="1:16" ht="38.25" customHeight="1">
      <c r="A15" s="28" t="s">
        <v>83</v>
      </c>
      <c r="B15" s="89" t="s">
        <v>127</v>
      </c>
      <c r="C15" s="115"/>
      <c r="D15" s="115"/>
      <c r="E15" s="115"/>
      <c r="F15" s="115"/>
      <c r="G15" s="115"/>
      <c r="H15" s="115"/>
      <c r="I15" s="115"/>
      <c r="J15" s="116"/>
      <c r="K15" s="146">
        <v>45229</v>
      </c>
      <c r="L15" s="110"/>
      <c r="M15" s="89" t="s">
        <v>80</v>
      </c>
      <c r="N15" s="91"/>
    </row>
    <row r="16" spans="1:16" ht="15.75" customHeight="1">
      <c r="A16" s="28" t="s">
        <v>84</v>
      </c>
      <c r="B16" s="89" t="s">
        <v>60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</row>
    <row r="17" spans="1:14" ht="30.75" customHeight="1">
      <c r="A17" s="28" t="s">
        <v>61</v>
      </c>
      <c r="B17" s="89" t="s">
        <v>128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</row>
    <row r="18" spans="1:14" ht="30.75" customHeight="1">
      <c r="A18" s="28" t="s">
        <v>85</v>
      </c>
      <c r="B18" s="89" t="s">
        <v>129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</row>
    <row r="19" spans="1:14" ht="40.5" customHeight="1">
      <c r="A19" s="28" t="s">
        <v>86</v>
      </c>
      <c r="B19" s="89" t="s">
        <v>87</v>
      </c>
      <c r="C19" s="115"/>
      <c r="D19" s="115"/>
      <c r="E19" s="115"/>
      <c r="F19" s="115"/>
      <c r="G19" s="115"/>
      <c r="H19" s="115"/>
      <c r="I19" s="115"/>
      <c r="J19" s="116"/>
      <c r="K19" s="146">
        <v>45275</v>
      </c>
      <c r="L19" s="110"/>
      <c r="M19" s="89" t="s">
        <v>80</v>
      </c>
      <c r="N19" s="91"/>
    </row>
  </sheetData>
  <mergeCells count="23">
    <mergeCell ref="B16:N16"/>
    <mergeCell ref="B15:J15"/>
    <mergeCell ref="K15:L15"/>
    <mergeCell ref="M15:N15"/>
    <mergeCell ref="B11:J11"/>
    <mergeCell ref="K11:L11"/>
    <mergeCell ref="M11:N11"/>
    <mergeCell ref="B13:N13"/>
    <mergeCell ref="B10:N10"/>
    <mergeCell ref="B12:N12"/>
    <mergeCell ref="B14:N14"/>
    <mergeCell ref="B8:N8"/>
    <mergeCell ref="B9:N9"/>
    <mergeCell ref="J1:N4"/>
    <mergeCell ref="A5:N6"/>
    <mergeCell ref="K7:L7"/>
    <mergeCell ref="M7:N7"/>
    <mergeCell ref="B7:J7"/>
    <mergeCell ref="B17:N17"/>
    <mergeCell ref="B18:N18"/>
    <mergeCell ref="B19:J19"/>
    <mergeCell ref="K19:L19"/>
    <mergeCell ref="M19:N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2024-05-28T07:20:44Z</dcterms:modified>
</cp:coreProperties>
</file>