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00" yWindow="1260" windowWidth="24240" windowHeight="13740" activeTab="1"/>
  </bookViews>
  <sheets>
    <sheet name="прил.1" sheetId="1" r:id="rId1"/>
    <sheet name="прил.4" sheetId="7" r:id="rId2"/>
    <sheet name="прил.5" sheetId="8" r:id="rId3"/>
  </sheets>
  <definedNames>
    <definedName name="_ftn1" localSheetId="0">прил.1!#REF!</definedName>
    <definedName name="_ftnref1" localSheetId="0">прил.1!#REF!</definedName>
    <definedName name="_xlnm.Print_Area" localSheetId="0">прил.1!$A$1:$P$15</definedName>
    <definedName name="_xlnm.Print_Area" localSheetId="1">прил.4!$A$1:$O$20</definedName>
    <definedName name="_xlnm.Print_Area" localSheetId="2">прил.5!$A$1:$M$21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8"/>
  <c r="J8"/>
  <c r="I8"/>
  <c r="H8"/>
  <c r="G8"/>
  <c r="F8"/>
  <c r="E8"/>
  <c r="D8"/>
  <c r="D9"/>
  <c r="K9"/>
  <c r="J9"/>
  <c r="I9"/>
  <c r="H9"/>
  <c r="G9"/>
  <c r="F9"/>
  <c r="E9"/>
  <c r="N13" i="7"/>
  <c r="N14"/>
  <c r="L9" i="8" l="1"/>
  <c r="E13"/>
  <c r="F13"/>
  <c r="G13"/>
  <c r="H13"/>
  <c r="I13"/>
  <c r="J13"/>
  <c r="K13"/>
  <c r="D13"/>
  <c r="L14"/>
  <c r="L15"/>
  <c r="G11" i="7"/>
  <c r="G8" s="1"/>
  <c r="H11"/>
  <c r="H8" s="1"/>
  <c r="I11"/>
  <c r="I8" s="1"/>
  <c r="J11"/>
  <c r="J8" s="1"/>
  <c r="K11"/>
  <c r="K8" s="1"/>
  <c r="L11"/>
  <c r="L8" s="1"/>
  <c r="M11"/>
  <c r="M8" s="1"/>
  <c r="F11"/>
  <c r="N15"/>
  <c r="N16"/>
  <c r="N12"/>
  <c r="E7" i="8"/>
  <c r="I7"/>
  <c r="E19"/>
  <c r="F19"/>
  <c r="G19"/>
  <c r="H19"/>
  <c r="I19"/>
  <c r="J19"/>
  <c r="K19"/>
  <c r="D19"/>
  <c r="E16"/>
  <c r="F16"/>
  <c r="G16"/>
  <c r="H16"/>
  <c r="I16"/>
  <c r="J16"/>
  <c r="K16"/>
  <c r="D16"/>
  <c r="D10"/>
  <c r="E10"/>
  <c r="F10"/>
  <c r="G10"/>
  <c r="H10"/>
  <c r="I10"/>
  <c r="J10"/>
  <c r="K10"/>
  <c r="G9" i="7"/>
  <c r="H9"/>
  <c r="I9"/>
  <c r="J9"/>
  <c r="K9"/>
  <c r="L9"/>
  <c r="M9"/>
  <c r="F9"/>
  <c r="G10"/>
  <c r="H10"/>
  <c r="I10"/>
  <c r="J10"/>
  <c r="K10"/>
  <c r="L10"/>
  <c r="M10"/>
  <c r="F10"/>
  <c r="L11" i="8"/>
  <c r="L12"/>
  <c r="L17"/>
  <c r="L18"/>
  <c r="L20"/>
  <c r="L21"/>
  <c r="N17" i="7"/>
  <c r="N18"/>
  <c r="N19"/>
  <c r="N20"/>
  <c r="K7" i="8" l="1"/>
  <c r="G7"/>
  <c r="D7"/>
  <c r="F7"/>
  <c r="H7"/>
  <c r="I7" i="7"/>
  <c r="N11"/>
  <c r="L13" i="8"/>
  <c r="L8"/>
  <c r="L16"/>
  <c r="J7"/>
  <c r="L19"/>
  <c r="F8" i="7"/>
  <c r="F7" s="1"/>
  <c r="L10" i="8"/>
  <c r="M7" i="7"/>
  <c r="K7"/>
  <c r="G7"/>
  <c r="N9"/>
  <c r="L7"/>
  <c r="J7"/>
  <c r="H7"/>
  <c r="N10"/>
  <c r="L7" i="8" l="1"/>
  <c r="N8" i="7"/>
  <c r="N7"/>
</calcChain>
</file>

<file path=xl/sharedStrings.xml><?xml version="1.0" encoding="utf-8"?>
<sst xmlns="http://schemas.openxmlformats.org/spreadsheetml/2006/main" count="160" uniqueCount="70">
  <si>
    <t>№ п/п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</si>
  <si>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</si>
  <si>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</si>
  <si>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</si>
  <si>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</si>
  <si>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</si>
  <si>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</si>
  <si>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</si>
  <si>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</si>
  <si>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Наименование показателя</t>
  </si>
  <si>
    <t xml:space="preserve">Ответственный за достижение показателя </t>
  </si>
  <si>
    <t>Связь с показателями национальных целей</t>
  </si>
  <si>
    <t>Информационная система</t>
  </si>
  <si>
    <t>Единица измерения показателя</t>
  </si>
  <si>
    <t>Базовое значение показателя</t>
  </si>
  <si>
    <t>Значения показателей</t>
  </si>
  <si>
    <t xml:space="preserve">Приложение 1
к протоколу заседания управляющего совета муниципальной программы 
«Экономическое развитие муниципального образования город Медногорск»
</t>
  </si>
  <si>
    <t>Значения показателей муниципальной программы «Экономическое развитие муниципального образования город Медногорск»</t>
  </si>
  <si>
    <t>Связь с иными комплексными программами города Медногорска</t>
  </si>
  <si>
    <t>Прирост налоговых поступлений от субъектов малого и среднего предпринимательства в местный бюджет</t>
  </si>
  <si>
    <t>Количество обращений в сфере защиты прав потребителей</t>
  </si>
  <si>
    <t>Среднее время ожидания в очереди при обращении заявителя в орган местного самоуправления для получения государственных (муниципальных) услуг</t>
  </si>
  <si>
    <t>Объем производства валовой сельскохозяйственной продукции на территории муниципального образования город Медногорск</t>
  </si>
  <si>
    <t>Объем инвестиций в основной капитал</t>
  </si>
  <si>
    <t>единиц</t>
  </si>
  <si>
    <t>Отдел по экономике, торговле и развитию предпринимательства и туристической деятельности администрации города Медногорска</t>
  </si>
  <si>
    <t>Отдел по сельскому хозяйству администрации города Медногорска</t>
  </si>
  <si>
    <t>Муниципальное автономное учреждение муниципального образования город Медногорск «Многофункциональный центр предоставления государственных и муниципальных услуг»</t>
  </si>
  <si>
    <t>тыс. рублей</t>
  </si>
  <si>
    <t>минут</t>
  </si>
  <si>
    <t xml:space="preserve">млн.
рублей
</t>
  </si>
  <si>
    <t>Связь с иными муниципальными программами города Медногорска</t>
  </si>
  <si>
    <t>Главный распорядитель бюджетных средств (ответственный исполнитель, соисполнитель, участник)</t>
  </si>
  <si>
    <t>Код бюджетной классификации</t>
  </si>
  <si>
    <t>Объем финансового обеспечения по годам реализации, тыс. рублей</t>
  </si>
  <si>
    <t>ГРБС</t>
  </si>
  <si>
    <t>ЦСР</t>
  </si>
  <si>
    <t>Всего</t>
  </si>
  <si>
    <t>всего,                            в том числе:</t>
  </si>
  <si>
    <t>(всего),                            в том числе:</t>
  </si>
  <si>
    <t xml:space="preserve">Приложение № 4
к протоколу заседания управляющего совета муниципальной программы 
«Экономическое развитие муниципального образования город Медногорск»
</t>
  </si>
  <si>
    <t>Информация о бюджетных ассигнованиях на реализацию муниципальной программы «Экономическое развитие муниципального образования город Медногорск»</t>
  </si>
  <si>
    <t>Наименование муниципальной программы, структурного элемента муниципальной программы</t>
  </si>
  <si>
    <t>Источник финансового обеспечения</t>
  </si>
  <si>
    <t>Объем финансового обеспечения по годам реализации (тыс. рублей)</t>
  </si>
  <si>
    <t>(всего), в том числе:</t>
  </si>
  <si>
    <t>областной бюджет</t>
  </si>
  <si>
    <t>млн.м3</t>
  </si>
  <si>
    <t>Муниципальная программа «Экономическое развитие муниципального образования город Медногорск»</t>
  </si>
  <si>
    <t>Отдел экономики</t>
  </si>
  <si>
    <t>Отдел с/х</t>
  </si>
  <si>
    <t>_</t>
  </si>
  <si>
    <t>МАУ "МФЦ"</t>
  </si>
  <si>
    <t xml:space="preserve">Приложение № 5
к протоколу заседания управляющего совета муниципальной программы 
«Экономическое развитие муниципального образования город Медногорск»
</t>
  </si>
  <si>
    <t>Информация о финансовом обеспечении муниципальной программы за счет средств городского бюджета и прогнозная оценка привлекаемых средств на реализацию муниципальной программы «Экономическое развитие муниципального образования город Медногорск</t>
  </si>
  <si>
    <t>местный бюджет</t>
  </si>
  <si>
    <t>Объем потребления природного газа в качестве моторного топлива за отчетный год</t>
  </si>
  <si>
    <t>010</t>
  </si>
  <si>
    <t>11404S1230</t>
  </si>
  <si>
    <t>Комплекс процессных мероприятий «Обеспечение реализации мероприятий по развитию и поддержке малого и среднего предпринимательства»</t>
  </si>
  <si>
    <t>Комплекс процессных мероприятий «Обеспечение реализации мероприятий, направленных на повышение эффективности муниципального управления»</t>
  </si>
  <si>
    <t>Комплекс процессных мероприятий «Обеспечение реализации мероприятий, направленных на развитие сельскохозяйственного производства, расширение рынка сельскохозяйственной продукции, сырья и продовольствия на территории муниципального образования»</t>
  </si>
  <si>
    <t>Комплекс процессных мероприятий «Проведение мероприятий, направленных на обеспечение благоприятного инвестиционного климата муниципального образования»</t>
  </si>
  <si>
    <t>процент</t>
  </si>
  <si>
    <t>Количество торговых объектов всех форм розничной торговли, кроме нестационарных торговых объектов,  розничных рынков и ярмарок</t>
  </si>
  <si>
    <t>МКУ «Управление по градостроительству, капитальным ремонтам и ЖКХ»</t>
  </si>
  <si>
    <t xml:space="preserve">Объем отгруженной продукции по виду экономической  деятельности "Обрабатывающие производства"  </t>
  </si>
  <si>
    <t xml:space="preserve">Создание условий для обеспечения устойчивого роста экономики муниципального образования </t>
  </si>
  <si>
    <t xml:space="preserve">Снижение выбросов опасных загрязняющих веществ, оказывающих наибольшее негативное воздействие на окружающую среду и здоровье человека, в два раза. </t>
  </si>
  <si>
    <t>отсутствует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</si>
</sst>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00"/>
    <numFmt numFmtId="167" formatCode="#,##0.000_ ;\-#,##0.000\ "/>
  </numFmts>
  <fonts count="1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00">
    <xf numFmtId="0" fontId="0" fillId="0" borderId="0" xfId="0"/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/>
    </xf>
    <xf numFmtId="165" fontId="4" fillId="0" borderId="0" xfId="0" applyNumberFormat="1" applyFont="1" applyFill="1"/>
    <xf numFmtId="0" fontId="4" fillId="0" borderId="2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/>
    <xf numFmtId="164" fontId="4" fillId="0" borderId="0" xfId="0" applyNumberFormat="1" applyFont="1" applyFill="1"/>
    <xf numFmtId="0" fontId="4" fillId="0" borderId="25" xfId="0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1" fontId="2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 wrapText="1"/>
    </xf>
    <xf numFmtId="167" fontId="4" fillId="0" borderId="7" xfId="1" applyNumberFormat="1" applyFont="1" applyFill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/>
    </xf>
    <xf numFmtId="166" fontId="4" fillId="0" borderId="7" xfId="1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vertical="top" wrapText="1"/>
    </xf>
    <xf numFmtId="166" fontId="4" fillId="0" borderId="25" xfId="2" applyNumberFormat="1" applyFont="1" applyFill="1" applyBorder="1" applyAlignment="1">
      <alignment horizontal="center" vertical="center" wrapText="1"/>
    </xf>
    <xf numFmtId="166" fontId="4" fillId="0" borderId="7" xfId="2" applyNumberFormat="1" applyFont="1" applyFill="1" applyBorder="1" applyAlignment="1">
      <alignment horizontal="center" vertical="center" wrapText="1"/>
    </xf>
    <xf numFmtId="166" fontId="4" fillId="0" borderId="25" xfId="1" applyNumberFormat="1" applyFont="1" applyFill="1" applyBorder="1" applyAlignment="1">
      <alignment horizontal="center" vertical="top" wrapText="1"/>
    </xf>
    <xf numFmtId="166" fontId="4" fillId="0" borderId="7" xfId="2" applyNumberFormat="1" applyFont="1" applyFill="1" applyBorder="1" applyAlignment="1">
      <alignment horizontal="center" vertical="top" wrapText="1"/>
    </xf>
    <xf numFmtId="166" fontId="3" fillId="0" borderId="7" xfId="0" applyNumberFormat="1" applyFont="1" applyBorder="1" applyAlignment="1">
      <alignment horizontal="center" vertical="top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165" fontId="4" fillId="0" borderId="23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view="pageBreakPreview" topLeftCell="A10" zoomScale="90" zoomScaleNormal="90" zoomScaleSheetLayoutView="90" workbookViewId="0">
      <selection activeCell="D9" sqref="D9"/>
    </sheetView>
  </sheetViews>
  <sheetFormatPr defaultRowHeight="15.75"/>
  <cols>
    <col min="1" max="1" width="5.28515625" style="32" customWidth="1"/>
    <col min="2" max="2" width="73.5703125" style="31" customWidth="1"/>
    <col min="3" max="3" width="14.85546875" style="31" customWidth="1"/>
    <col min="4" max="4" width="13.28515625" style="31" customWidth="1"/>
    <col min="5" max="12" width="9.140625" style="31"/>
    <col min="13" max="13" width="24.5703125" style="31" customWidth="1"/>
    <col min="14" max="14" width="17.7109375" style="31" customWidth="1"/>
    <col min="15" max="15" width="21.140625" style="31" customWidth="1"/>
    <col min="16" max="16" width="18.7109375" style="31" customWidth="1"/>
    <col min="17" max="16384" width="9.140625" style="31"/>
  </cols>
  <sheetData>
    <row r="1" spans="1:16" ht="96" customHeight="1">
      <c r="A1" s="38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60" t="s">
        <v>16</v>
      </c>
      <c r="O1" s="60"/>
      <c r="P1" s="60"/>
    </row>
    <row r="2" spans="1:16" ht="21.75" customHeight="1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6.5" thickBot="1"/>
    <row r="4" spans="1:16" s="38" customFormat="1" ht="23.25" customHeight="1" thickBot="1">
      <c r="A4" s="68" t="s">
        <v>0</v>
      </c>
      <c r="B4" s="70" t="s">
        <v>9</v>
      </c>
      <c r="C4" s="72" t="s">
        <v>13</v>
      </c>
      <c r="D4" s="68" t="s">
        <v>14</v>
      </c>
      <c r="E4" s="65" t="s">
        <v>15</v>
      </c>
      <c r="F4" s="66"/>
      <c r="G4" s="66"/>
      <c r="H4" s="66"/>
      <c r="I4" s="66"/>
      <c r="J4" s="66"/>
      <c r="K4" s="66"/>
      <c r="L4" s="67"/>
      <c r="M4" s="68" t="s">
        <v>10</v>
      </c>
      <c r="N4" s="68" t="s">
        <v>11</v>
      </c>
      <c r="O4" s="68" t="s">
        <v>12</v>
      </c>
      <c r="P4" s="68" t="s">
        <v>18</v>
      </c>
    </row>
    <row r="5" spans="1:16" s="38" customFormat="1" ht="71.25" customHeight="1" thickBot="1">
      <c r="A5" s="69"/>
      <c r="B5" s="71"/>
      <c r="C5" s="73"/>
      <c r="D5" s="69"/>
      <c r="E5" s="33" t="s">
        <v>1</v>
      </c>
      <c r="F5" s="33" t="s">
        <v>2</v>
      </c>
      <c r="G5" s="33" t="s">
        <v>3</v>
      </c>
      <c r="H5" s="33" t="s">
        <v>4</v>
      </c>
      <c r="I5" s="33" t="s">
        <v>5</v>
      </c>
      <c r="J5" s="33" t="s">
        <v>6</v>
      </c>
      <c r="K5" s="33" t="s">
        <v>7</v>
      </c>
      <c r="L5" s="33" t="s">
        <v>8</v>
      </c>
      <c r="M5" s="74"/>
      <c r="N5" s="74"/>
      <c r="O5" s="74"/>
      <c r="P5" s="69"/>
    </row>
    <row r="6" spans="1:16" s="38" customFormat="1" ht="18" customHeight="1" thickBot="1">
      <c r="A6" s="34">
        <v>1</v>
      </c>
      <c r="B6" s="35">
        <v>2</v>
      </c>
      <c r="C6" s="35">
        <v>3</v>
      </c>
      <c r="D6" s="34">
        <v>4</v>
      </c>
      <c r="E6" s="35">
        <v>5</v>
      </c>
      <c r="F6" s="35">
        <v>6</v>
      </c>
      <c r="G6" s="34">
        <v>7</v>
      </c>
      <c r="H6" s="35">
        <v>8</v>
      </c>
      <c r="I6" s="35">
        <v>9</v>
      </c>
      <c r="J6" s="34">
        <v>10</v>
      </c>
      <c r="K6" s="35">
        <v>11</v>
      </c>
      <c r="L6" s="35">
        <v>12</v>
      </c>
      <c r="M6" s="35">
        <v>13</v>
      </c>
      <c r="N6" s="35">
        <v>14</v>
      </c>
      <c r="O6" s="34">
        <v>15</v>
      </c>
      <c r="P6" s="36">
        <v>16</v>
      </c>
    </row>
    <row r="7" spans="1:16" s="38" customFormat="1" ht="19.5" customHeight="1">
      <c r="A7" s="61" t="s">
        <v>67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ht="204" customHeight="1">
      <c r="A8" s="30">
        <v>1</v>
      </c>
      <c r="B8" s="27" t="s">
        <v>56</v>
      </c>
      <c r="C8" s="28" t="s">
        <v>47</v>
      </c>
      <c r="D8" s="39">
        <v>0.84</v>
      </c>
      <c r="E8" s="39">
        <v>0.65</v>
      </c>
      <c r="F8" s="39">
        <v>0.78</v>
      </c>
      <c r="G8" s="37" t="s">
        <v>51</v>
      </c>
      <c r="H8" s="37" t="s">
        <v>51</v>
      </c>
      <c r="I8" s="37" t="s">
        <v>51</v>
      </c>
      <c r="J8" s="37" t="s">
        <v>51</v>
      </c>
      <c r="K8" s="37" t="s">
        <v>51</v>
      </c>
      <c r="L8" s="37" t="s">
        <v>51</v>
      </c>
      <c r="M8" s="29" t="s">
        <v>65</v>
      </c>
      <c r="N8" s="40" t="s">
        <v>68</v>
      </c>
      <c r="O8" s="30" t="s">
        <v>69</v>
      </c>
      <c r="P8" s="30" t="s">
        <v>51</v>
      </c>
    </row>
    <row r="9" spans="1:16" ht="35.25" customHeight="1">
      <c r="A9" s="30">
        <v>2</v>
      </c>
      <c r="B9" s="27" t="s">
        <v>19</v>
      </c>
      <c r="C9" s="1" t="s">
        <v>63</v>
      </c>
      <c r="D9" s="37">
        <v>6</v>
      </c>
      <c r="E9" s="37">
        <v>7</v>
      </c>
      <c r="F9" s="37">
        <v>8</v>
      </c>
      <c r="G9" s="37">
        <v>8</v>
      </c>
      <c r="H9" s="37">
        <v>8</v>
      </c>
      <c r="I9" s="37">
        <v>8</v>
      </c>
      <c r="J9" s="37">
        <v>8</v>
      </c>
      <c r="K9" s="37">
        <v>8</v>
      </c>
      <c r="L9" s="37">
        <v>8</v>
      </c>
      <c r="M9" s="57" t="s">
        <v>25</v>
      </c>
      <c r="N9" s="30" t="s">
        <v>69</v>
      </c>
      <c r="O9" s="30" t="s">
        <v>69</v>
      </c>
      <c r="P9" s="30" t="s">
        <v>51</v>
      </c>
    </row>
    <row r="10" spans="1:16" ht="35.25" customHeight="1">
      <c r="A10" s="30">
        <v>3</v>
      </c>
      <c r="B10" s="27" t="s">
        <v>23</v>
      </c>
      <c r="C10" s="28" t="s">
        <v>30</v>
      </c>
      <c r="D10" s="1">
        <v>1178.3</v>
      </c>
      <c r="E10" s="1">
        <v>1201.9000000000001</v>
      </c>
      <c r="F10" s="1">
        <v>1225.9000000000001</v>
      </c>
      <c r="G10" s="1">
        <v>1250.4000000000001</v>
      </c>
      <c r="H10" s="1">
        <v>1250.4000000000001</v>
      </c>
      <c r="I10" s="1">
        <v>1250.4000000000001</v>
      </c>
      <c r="J10" s="1">
        <v>1250.4000000000001</v>
      </c>
      <c r="K10" s="1">
        <v>1250.4000000000001</v>
      </c>
      <c r="L10" s="1">
        <v>1250.4000000000001</v>
      </c>
      <c r="M10" s="58"/>
      <c r="N10" s="30" t="s">
        <v>69</v>
      </c>
      <c r="O10" s="30" t="s">
        <v>69</v>
      </c>
      <c r="P10" s="30" t="s">
        <v>51</v>
      </c>
    </row>
    <row r="11" spans="1:16" ht="35.25" customHeight="1">
      <c r="A11" s="30">
        <v>4</v>
      </c>
      <c r="B11" s="27" t="s">
        <v>64</v>
      </c>
      <c r="C11" s="1" t="s">
        <v>24</v>
      </c>
      <c r="D11" s="1">
        <v>208</v>
      </c>
      <c r="E11" s="1">
        <v>203</v>
      </c>
      <c r="F11" s="1">
        <v>204</v>
      </c>
      <c r="G11" s="1">
        <v>205</v>
      </c>
      <c r="H11" s="1">
        <v>205</v>
      </c>
      <c r="I11" s="1">
        <v>205</v>
      </c>
      <c r="J11" s="1">
        <v>205</v>
      </c>
      <c r="K11" s="1">
        <v>205</v>
      </c>
      <c r="L11" s="1">
        <v>205</v>
      </c>
      <c r="M11" s="58"/>
      <c r="N11" s="30" t="s">
        <v>69</v>
      </c>
      <c r="O11" s="30" t="s">
        <v>69</v>
      </c>
      <c r="P11" s="30" t="s">
        <v>51</v>
      </c>
    </row>
    <row r="12" spans="1:16" ht="27" customHeight="1">
      <c r="A12" s="30">
        <v>5</v>
      </c>
      <c r="B12" s="27" t="s">
        <v>20</v>
      </c>
      <c r="C12" s="1" t="s">
        <v>24</v>
      </c>
      <c r="D12" s="1">
        <v>101</v>
      </c>
      <c r="E12" s="1">
        <v>108</v>
      </c>
      <c r="F12" s="1">
        <v>115</v>
      </c>
      <c r="G12" s="41">
        <v>119</v>
      </c>
      <c r="H12" s="41">
        <v>119</v>
      </c>
      <c r="I12" s="41">
        <v>119</v>
      </c>
      <c r="J12" s="41">
        <v>119</v>
      </c>
      <c r="K12" s="41">
        <v>119</v>
      </c>
      <c r="L12" s="41">
        <v>119</v>
      </c>
      <c r="M12" s="59"/>
      <c r="N12" s="30" t="s">
        <v>69</v>
      </c>
      <c r="O12" s="30" t="s">
        <v>69</v>
      </c>
      <c r="P12" s="30" t="s">
        <v>51</v>
      </c>
    </row>
    <row r="13" spans="1:16" ht="144.75" customHeight="1">
      <c r="A13" s="30">
        <v>6</v>
      </c>
      <c r="B13" s="27" t="s">
        <v>21</v>
      </c>
      <c r="C13" s="1" t="s">
        <v>29</v>
      </c>
      <c r="D13" s="1">
        <v>15</v>
      </c>
      <c r="E13" s="1">
        <v>15</v>
      </c>
      <c r="F13" s="1">
        <v>15</v>
      </c>
      <c r="G13" s="1">
        <v>15</v>
      </c>
      <c r="H13" s="1">
        <v>15</v>
      </c>
      <c r="I13" s="1">
        <v>15</v>
      </c>
      <c r="J13" s="1">
        <v>15</v>
      </c>
      <c r="K13" s="1">
        <v>15</v>
      </c>
      <c r="L13" s="1">
        <v>15</v>
      </c>
      <c r="M13" s="1" t="s">
        <v>27</v>
      </c>
      <c r="N13" s="30" t="s">
        <v>69</v>
      </c>
      <c r="O13" s="30" t="s">
        <v>69</v>
      </c>
      <c r="P13" s="30" t="s">
        <v>51</v>
      </c>
    </row>
    <row r="14" spans="1:16" ht="63" customHeight="1">
      <c r="A14" s="30">
        <v>7</v>
      </c>
      <c r="B14" s="27" t="s">
        <v>22</v>
      </c>
      <c r="C14" s="1" t="s">
        <v>28</v>
      </c>
      <c r="D14" s="39">
        <v>328.78</v>
      </c>
      <c r="E14" s="39">
        <v>350.07</v>
      </c>
      <c r="F14" s="39">
        <v>374.25</v>
      </c>
      <c r="G14" s="39">
        <v>374.25</v>
      </c>
      <c r="H14" s="39">
        <v>374.25</v>
      </c>
      <c r="I14" s="39">
        <v>374.25</v>
      </c>
      <c r="J14" s="39">
        <v>374.25</v>
      </c>
      <c r="K14" s="39">
        <v>374.25</v>
      </c>
      <c r="L14" s="39">
        <v>374.25</v>
      </c>
      <c r="M14" s="1" t="s">
        <v>26</v>
      </c>
      <c r="N14" s="30" t="s">
        <v>69</v>
      </c>
      <c r="O14" s="30" t="s">
        <v>69</v>
      </c>
      <c r="P14" s="30" t="s">
        <v>51</v>
      </c>
    </row>
    <row r="15" spans="1:16" ht="114" customHeight="1">
      <c r="A15" s="30">
        <v>8</v>
      </c>
      <c r="B15" s="27" t="s">
        <v>66</v>
      </c>
      <c r="C15" s="1" t="s">
        <v>30</v>
      </c>
      <c r="D15" s="37">
        <v>8615.7999999999993</v>
      </c>
      <c r="E15" s="37">
        <v>8788.1</v>
      </c>
      <c r="F15" s="37">
        <v>8963.9</v>
      </c>
      <c r="G15" s="37">
        <v>9143.2000000000007</v>
      </c>
      <c r="H15" s="37">
        <v>9143.2000000000007</v>
      </c>
      <c r="I15" s="37">
        <v>9143.2000000000007</v>
      </c>
      <c r="J15" s="37">
        <v>9143.2000000000007</v>
      </c>
      <c r="K15" s="37">
        <v>9143.2000000000007</v>
      </c>
      <c r="L15" s="37">
        <v>9143.2000000000007</v>
      </c>
      <c r="M15" s="1" t="s">
        <v>25</v>
      </c>
      <c r="N15" s="30" t="s">
        <v>69</v>
      </c>
      <c r="O15" s="30" t="s">
        <v>69</v>
      </c>
      <c r="P15" s="30" t="s">
        <v>51</v>
      </c>
    </row>
  </sheetData>
  <mergeCells count="13">
    <mergeCell ref="M9:M12"/>
    <mergeCell ref="N1:P1"/>
    <mergeCell ref="A7:P7"/>
    <mergeCell ref="A2:P2"/>
    <mergeCell ref="E4:L4"/>
    <mergeCell ref="P4:P5"/>
    <mergeCell ref="A4:A5"/>
    <mergeCell ref="B4:B5"/>
    <mergeCell ref="C4:C5"/>
    <mergeCell ref="D4:D5"/>
    <mergeCell ref="M4:M5"/>
    <mergeCell ref="N4:N5"/>
    <mergeCell ref="O4:O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25"/>
  <sheetViews>
    <sheetView tabSelected="1" topLeftCell="A16" zoomScaleSheetLayoutView="80" workbookViewId="0">
      <selection activeCell="G20" sqref="G20"/>
    </sheetView>
  </sheetViews>
  <sheetFormatPr defaultColWidth="9.140625" defaultRowHeight="12.75"/>
  <cols>
    <col min="1" max="1" width="4.7109375" style="2" customWidth="1"/>
    <col min="2" max="2" width="32.28515625" style="3" customWidth="1"/>
    <col min="3" max="3" width="17" style="3" customWidth="1"/>
    <col min="4" max="4" width="7.140625" style="3" customWidth="1"/>
    <col min="5" max="5" width="13.140625" style="3" customWidth="1"/>
    <col min="6" max="14" width="11.7109375" style="3" customWidth="1"/>
    <col min="15" max="15" width="14.5703125" style="3" customWidth="1"/>
    <col min="16" max="16384" width="9.140625" style="3"/>
  </cols>
  <sheetData>
    <row r="1" spans="1:16" ht="96.75" customHeight="1">
      <c r="G1" s="4"/>
      <c r="K1" s="60" t="s">
        <v>40</v>
      </c>
      <c r="L1" s="60"/>
      <c r="M1" s="60"/>
      <c r="N1" s="60"/>
      <c r="O1" s="60"/>
    </row>
    <row r="2" spans="1:16" ht="31.5" customHeight="1">
      <c r="A2" s="5"/>
      <c r="B2" s="78" t="s">
        <v>41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14.25" customHeight="1">
      <c r="A3" s="5"/>
      <c r="J3" s="6"/>
      <c r="K3" s="6"/>
      <c r="L3" s="6"/>
      <c r="M3" s="6"/>
    </row>
    <row r="4" spans="1:16" ht="30" customHeight="1">
      <c r="A4" s="80" t="s">
        <v>0</v>
      </c>
      <c r="B4" s="80" t="s">
        <v>42</v>
      </c>
      <c r="C4" s="80" t="s">
        <v>32</v>
      </c>
      <c r="D4" s="82" t="s">
        <v>33</v>
      </c>
      <c r="E4" s="83"/>
      <c r="F4" s="84" t="s">
        <v>34</v>
      </c>
      <c r="G4" s="85"/>
      <c r="H4" s="85"/>
      <c r="I4" s="85"/>
      <c r="J4" s="85"/>
      <c r="K4" s="85"/>
      <c r="L4" s="85"/>
      <c r="M4" s="85"/>
      <c r="N4" s="86"/>
      <c r="O4" s="87" t="s">
        <v>31</v>
      </c>
    </row>
    <row r="5" spans="1:16" ht="76.150000000000006" customHeight="1">
      <c r="A5" s="81"/>
      <c r="B5" s="81"/>
      <c r="C5" s="81"/>
      <c r="D5" s="7" t="s">
        <v>35</v>
      </c>
      <c r="E5" s="7" t="s">
        <v>36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5</v>
      </c>
      <c r="K5" s="7" t="s">
        <v>6</v>
      </c>
      <c r="L5" s="7" t="s">
        <v>7</v>
      </c>
      <c r="M5" s="7" t="s">
        <v>8</v>
      </c>
      <c r="N5" s="26" t="s">
        <v>37</v>
      </c>
      <c r="O5" s="80"/>
    </row>
    <row r="6" spans="1:16">
      <c r="A6" s="8">
        <v>1</v>
      </c>
      <c r="B6" s="9">
        <v>2</v>
      </c>
      <c r="C6" s="10">
        <v>3</v>
      </c>
      <c r="D6" s="8">
        <v>4</v>
      </c>
      <c r="E6" s="9">
        <v>5</v>
      </c>
      <c r="F6" s="10">
        <v>6</v>
      </c>
      <c r="G6" s="8">
        <v>7</v>
      </c>
      <c r="H6" s="9">
        <v>8</v>
      </c>
      <c r="I6" s="10">
        <v>9</v>
      </c>
      <c r="J6" s="8">
        <v>10</v>
      </c>
      <c r="K6" s="9">
        <v>11</v>
      </c>
      <c r="L6" s="10">
        <v>12</v>
      </c>
      <c r="M6" s="8">
        <v>13</v>
      </c>
      <c r="N6" s="9">
        <v>14</v>
      </c>
      <c r="O6" s="10">
        <v>15</v>
      </c>
    </row>
    <row r="7" spans="1:16" ht="34.5" customHeight="1">
      <c r="A7" s="76">
        <v>1</v>
      </c>
      <c r="B7" s="77" t="s">
        <v>48</v>
      </c>
      <c r="C7" s="46" t="s">
        <v>38</v>
      </c>
      <c r="D7" s="25" t="s">
        <v>57</v>
      </c>
      <c r="E7" s="21">
        <v>1100000000</v>
      </c>
      <c r="F7" s="45">
        <f>F8+F9+F10</f>
        <v>4743.3999999999996</v>
      </c>
      <c r="G7" s="45">
        <f>G8+G9+G10</f>
        <v>4584.8999999999996</v>
      </c>
      <c r="H7" s="45">
        <f t="shared" ref="H7:M7" si="0">H8+H9+H10</f>
        <v>4584.8999999999996</v>
      </c>
      <c r="I7" s="45">
        <f t="shared" si="0"/>
        <v>4584.8999999999996</v>
      </c>
      <c r="J7" s="45">
        <f t="shared" si="0"/>
        <v>4584.8999999999996</v>
      </c>
      <c r="K7" s="45">
        <f t="shared" si="0"/>
        <v>4584.8999999999996</v>
      </c>
      <c r="L7" s="45">
        <f t="shared" si="0"/>
        <v>4584.8999999999996</v>
      </c>
      <c r="M7" s="45">
        <f t="shared" si="0"/>
        <v>4584.8999999999996</v>
      </c>
      <c r="N7" s="45">
        <f>SUM(F7:M7)</f>
        <v>36837.700000000004</v>
      </c>
      <c r="O7" s="47"/>
      <c r="P7" s="14"/>
    </row>
    <row r="8" spans="1:16" ht="14.25" customHeight="1">
      <c r="A8" s="76"/>
      <c r="B8" s="77"/>
      <c r="C8" s="46" t="s">
        <v>49</v>
      </c>
      <c r="D8" s="25" t="s">
        <v>57</v>
      </c>
      <c r="E8" s="21">
        <v>1140000000</v>
      </c>
      <c r="F8" s="45">
        <f>F11+F15</f>
        <v>242.47800000000001</v>
      </c>
      <c r="G8" s="45">
        <f t="shared" ref="G8:M8" si="1">G11+G15</f>
        <v>145.47800000000001</v>
      </c>
      <c r="H8" s="45">
        <f t="shared" si="1"/>
        <v>145.47800000000001</v>
      </c>
      <c r="I8" s="45">
        <f t="shared" si="1"/>
        <v>145.47800000000001</v>
      </c>
      <c r="J8" s="45">
        <f t="shared" si="1"/>
        <v>145.47800000000001</v>
      </c>
      <c r="K8" s="45">
        <f t="shared" si="1"/>
        <v>145.47800000000001</v>
      </c>
      <c r="L8" s="45">
        <f t="shared" si="1"/>
        <v>145.47800000000001</v>
      </c>
      <c r="M8" s="45">
        <f t="shared" si="1"/>
        <v>145.47800000000001</v>
      </c>
      <c r="N8" s="45">
        <f t="shared" ref="N8:N20" si="2">SUM(F8:M8)</f>
        <v>1260.8240000000003</v>
      </c>
      <c r="O8" s="47"/>
    </row>
    <row r="9" spans="1:16" ht="14.25" customHeight="1">
      <c r="A9" s="76"/>
      <c r="B9" s="77"/>
      <c r="C9" s="46" t="s">
        <v>52</v>
      </c>
      <c r="D9" s="25" t="s">
        <v>57</v>
      </c>
      <c r="E9" s="21">
        <v>1140300000</v>
      </c>
      <c r="F9" s="44">
        <f>F17</f>
        <v>4010.5</v>
      </c>
      <c r="G9" s="44">
        <f t="shared" ref="G9:M9" si="3">G17</f>
        <v>3949</v>
      </c>
      <c r="H9" s="44">
        <f t="shared" si="3"/>
        <v>3949</v>
      </c>
      <c r="I9" s="44">
        <f t="shared" si="3"/>
        <v>3949</v>
      </c>
      <c r="J9" s="44">
        <f t="shared" si="3"/>
        <v>3949</v>
      </c>
      <c r="K9" s="44">
        <f t="shared" si="3"/>
        <v>3949</v>
      </c>
      <c r="L9" s="44">
        <f t="shared" si="3"/>
        <v>3949</v>
      </c>
      <c r="M9" s="44">
        <f t="shared" si="3"/>
        <v>3949</v>
      </c>
      <c r="N9" s="45">
        <f t="shared" si="2"/>
        <v>31653.5</v>
      </c>
      <c r="O9" s="47"/>
    </row>
    <row r="10" spans="1:16" ht="14.25" customHeight="1">
      <c r="A10" s="76"/>
      <c r="B10" s="77"/>
      <c r="C10" s="46" t="s">
        <v>50</v>
      </c>
      <c r="D10" s="25" t="s">
        <v>57</v>
      </c>
      <c r="E10" s="21">
        <v>1140400000</v>
      </c>
      <c r="F10" s="45">
        <f>F19</f>
        <v>490.42200000000003</v>
      </c>
      <c r="G10" s="45">
        <f t="shared" ref="G10:M10" si="4">G19</f>
        <v>490.42200000000003</v>
      </c>
      <c r="H10" s="45">
        <f t="shared" si="4"/>
        <v>490.42200000000003</v>
      </c>
      <c r="I10" s="45">
        <f t="shared" si="4"/>
        <v>490.42200000000003</v>
      </c>
      <c r="J10" s="45">
        <f t="shared" si="4"/>
        <v>490.42200000000003</v>
      </c>
      <c r="K10" s="45">
        <f t="shared" si="4"/>
        <v>490.42200000000003</v>
      </c>
      <c r="L10" s="45">
        <f t="shared" si="4"/>
        <v>490.42200000000003</v>
      </c>
      <c r="M10" s="45">
        <f t="shared" si="4"/>
        <v>490.42200000000003</v>
      </c>
      <c r="N10" s="45">
        <f t="shared" si="2"/>
        <v>3923.3760000000002</v>
      </c>
      <c r="O10" s="47"/>
    </row>
    <row r="11" spans="1:16" ht="24" customHeight="1">
      <c r="A11" s="76">
        <v>2</v>
      </c>
      <c r="B11" s="77" t="s">
        <v>59</v>
      </c>
      <c r="C11" s="42" t="s">
        <v>39</v>
      </c>
      <c r="D11" s="25" t="s">
        <v>57</v>
      </c>
      <c r="E11" s="21">
        <v>1140000000</v>
      </c>
      <c r="F11" s="45">
        <f>F12+F13+F14</f>
        <v>194.47800000000001</v>
      </c>
      <c r="G11" s="45">
        <f t="shared" ref="G11:M11" si="5">G12+G13+G14</f>
        <v>105.47800000000001</v>
      </c>
      <c r="H11" s="45">
        <f t="shared" si="5"/>
        <v>105.47800000000001</v>
      </c>
      <c r="I11" s="45">
        <f t="shared" si="5"/>
        <v>105.47800000000001</v>
      </c>
      <c r="J11" s="45">
        <f t="shared" si="5"/>
        <v>105.47800000000001</v>
      </c>
      <c r="K11" s="45">
        <f t="shared" si="5"/>
        <v>105.47800000000001</v>
      </c>
      <c r="L11" s="45">
        <f t="shared" si="5"/>
        <v>105.47800000000001</v>
      </c>
      <c r="M11" s="45">
        <f t="shared" si="5"/>
        <v>105.47800000000001</v>
      </c>
      <c r="N11" s="45">
        <f t="shared" si="2"/>
        <v>932.8240000000003</v>
      </c>
      <c r="O11" s="47"/>
    </row>
    <row r="12" spans="1:16" ht="12.75" customHeight="1">
      <c r="A12" s="76"/>
      <c r="B12" s="77"/>
      <c r="C12" s="46" t="s">
        <v>49</v>
      </c>
      <c r="D12" s="25" t="s">
        <v>57</v>
      </c>
      <c r="E12" s="21">
        <v>1140100030</v>
      </c>
      <c r="F12" s="45">
        <v>82.477999999999994</v>
      </c>
      <c r="G12" s="45">
        <v>36.478000000000002</v>
      </c>
      <c r="H12" s="45">
        <v>36.478000000000002</v>
      </c>
      <c r="I12" s="45">
        <v>36.478000000000002</v>
      </c>
      <c r="J12" s="45">
        <v>36.478000000000002</v>
      </c>
      <c r="K12" s="45">
        <v>36.478000000000002</v>
      </c>
      <c r="L12" s="45">
        <v>36.478000000000002</v>
      </c>
      <c r="M12" s="45">
        <v>36.478000000000002</v>
      </c>
      <c r="N12" s="43">
        <f t="shared" si="2"/>
        <v>337.82400000000001</v>
      </c>
      <c r="O12" s="47"/>
    </row>
    <row r="13" spans="1:16" ht="12.75" customHeight="1">
      <c r="A13" s="76"/>
      <c r="B13" s="77"/>
      <c r="C13" s="46" t="s">
        <v>49</v>
      </c>
      <c r="D13" s="25" t="s">
        <v>57</v>
      </c>
      <c r="E13" s="21">
        <v>1140100050</v>
      </c>
      <c r="F13" s="45">
        <v>12</v>
      </c>
      <c r="G13" s="45">
        <v>6</v>
      </c>
      <c r="H13" s="45">
        <v>6</v>
      </c>
      <c r="I13" s="45">
        <v>6</v>
      </c>
      <c r="J13" s="45">
        <v>6</v>
      </c>
      <c r="K13" s="45">
        <v>6</v>
      </c>
      <c r="L13" s="45">
        <v>6</v>
      </c>
      <c r="M13" s="45">
        <v>6</v>
      </c>
      <c r="N13" s="43">
        <f t="shared" si="2"/>
        <v>54</v>
      </c>
      <c r="O13" s="47"/>
    </row>
    <row r="14" spans="1:16" ht="16.5" customHeight="1">
      <c r="A14" s="76"/>
      <c r="B14" s="77"/>
      <c r="C14" s="46" t="s">
        <v>49</v>
      </c>
      <c r="D14" s="25" t="s">
        <v>57</v>
      </c>
      <c r="E14" s="21">
        <v>1140100080</v>
      </c>
      <c r="F14" s="45">
        <v>100</v>
      </c>
      <c r="G14" s="45">
        <v>63</v>
      </c>
      <c r="H14" s="45">
        <v>63</v>
      </c>
      <c r="I14" s="45">
        <v>63</v>
      </c>
      <c r="J14" s="45">
        <v>63</v>
      </c>
      <c r="K14" s="45">
        <v>63</v>
      </c>
      <c r="L14" s="45">
        <v>63</v>
      </c>
      <c r="M14" s="45">
        <v>63</v>
      </c>
      <c r="N14" s="43">
        <f t="shared" si="2"/>
        <v>541</v>
      </c>
      <c r="O14" s="47"/>
    </row>
    <row r="15" spans="1:16" ht="28.5" customHeight="1">
      <c r="A15" s="76">
        <v>3</v>
      </c>
      <c r="B15" s="77" t="s">
        <v>62</v>
      </c>
      <c r="C15" s="42" t="s">
        <v>39</v>
      </c>
      <c r="D15" s="25" t="s">
        <v>57</v>
      </c>
      <c r="E15" s="21">
        <v>1140200000</v>
      </c>
      <c r="F15" s="45">
        <v>48</v>
      </c>
      <c r="G15" s="45">
        <v>40</v>
      </c>
      <c r="H15" s="45">
        <v>40</v>
      </c>
      <c r="I15" s="45">
        <v>40</v>
      </c>
      <c r="J15" s="45">
        <v>40</v>
      </c>
      <c r="K15" s="45">
        <v>40</v>
      </c>
      <c r="L15" s="45">
        <v>40</v>
      </c>
      <c r="M15" s="45">
        <v>40</v>
      </c>
      <c r="N15" s="43">
        <f t="shared" si="2"/>
        <v>328</v>
      </c>
      <c r="O15" s="47"/>
    </row>
    <row r="16" spans="1:16" ht="52.5" customHeight="1">
      <c r="A16" s="76"/>
      <c r="B16" s="77"/>
      <c r="C16" s="48" t="s">
        <v>49</v>
      </c>
      <c r="D16" s="25" t="s">
        <v>57</v>
      </c>
      <c r="E16" s="21">
        <v>1140200060</v>
      </c>
      <c r="F16" s="45">
        <v>48</v>
      </c>
      <c r="G16" s="45">
        <v>40</v>
      </c>
      <c r="H16" s="45">
        <v>40</v>
      </c>
      <c r="I16" s="45">
        <v>40</v>
      </c>
      <c r="J16" s="45">
        <v>40</v>
      </c>
      <c r="K16" s="45">
        <v>40</v>
      </c>
      <c r="L16" s="45">
        <v>40</v>
      </c>
      <c r="M16" s="45">
        <v>40</v>
      </c>
      <c r="N16" s="43">
        <f t="shared" si="2"/>
        <v>328</v>
      </c>
      <c r="O16" s="47"/>
    </row>
    <row r="17" spans="1:15" ht="24.75" customHeight="1">
      <c r="A17" s="76">
        <v>4</v>
      </c>
      <c r="B17" s="77" t="s">
        <v>60</v>
      </c>
      <c r="C17" s="42" t="s">
        <v>39</v>
      </c>
      <c r="D17" s="25" t="s">
        <v>57</v>
      </c>
      <c r="E17" s="21">
        <v>1140300000</v>
      </c>
      <c r="F17" s="44">
        <v>4010.5</v>
      </c>
      <c r="G17" s="44">
        <v>3949</v>
      </c>
      <c r="H17" s="44">
        <v>3949</v>
      </c>
      <c r="I17" s="44">
        <v>3949</v>
      </c>
      <c r="J17" s="44">
        <v>3949</v>
      </c>
      <c r="K17" s="44">
        <v>3949</v>
      </c>
      <c r="L17" s="44">
        <v>3949</v>
      </c>
      <c r="M17" s="44">
        <v>3949</v>
      </c>
      <c r="N17" s="45">
        <f t="shared" si="2"/>
        <v>31653.5</v>
      </c>
      <c r="O17" s="47"/>
    </row>
    <row r="18" spans="1:15" ht="47.25" customHeight="1">
      <c r="A18" s="76"/>
      <c r="B18" s="77"/>
      <c r="C18" s="48" t="s">
        <v>52</v>
      </c>
      <c r="D18" s="25" t="s">
        <v>57</v>
      </c>
      <c r="E18" s="21">
        <v>1140300010</v>
      </c>
      <c r="F18" s="44">
        <v>4010.5</v>
      </c>
      <c r="G18" s="44">
        <v>3949</v>
      </c>
      <c r="H18" s="44">
        <v>3949</v>
      </c>
      <c r="I18" s="44">
        <v>3949</v>
      </c>
      <c r="J18" s="44">
        <v>3949</v>
      </c>
      <c r="K18" s="44">
        <v>3949</v>
      </c>
      <c r="L18" s="44">
        <v>3949</v>
      </c>
      <c r="M18" s="44">
        <v>3949</v>
      </c>
      <c r="N18" s="45">
        <f t="shared" si="2"/>
        <v>31653.5</v>
      </c>
      <c r="O18" s="47"/>
    </row>
    <row r="19" spans="1:15" ht="27.75" customHeight="1">
      <c r="A19" s="76">
        <v>5</v>
      </c>
      <c r="B19" s="77" t="s">
        <v>61</v>
      </c>
      <c r="C19" s="42" t="s">
        <v>39</v>
      </c>
      <c r="D19" s="25" t="s">
        <v>57</v>
      </c>
      <c r="E19" s="21">
        <v>1140400000</v>
      </c>
      <c r="F19" s="45">
        <v>490.42200000000003</v>
      </c>
      <c r="G19" s="45">
        <v>490.42200000000003</v>
      </c>
      <c r="H19" s="45">
        <v>490.42200000000003</v>
      </c>
      <c r="I19" s="45">
        <v>490.42200000000003</v>
      </c>
      <c r="J19" s="45">
        <v>490.42200000000003</v>
      </c>
      <c r="K19" s="45">
        <v>490.42200000000003</v>
      </c>
      <c r="L19" s="45">
        <v>490.42200000000003</v>
      </c>
      <c r="M19" s="45">
        <v>490.42200000000003</v>
      </c>
      <c r="N19" s="43">
        <f t="shared" si="2"/>
        <v>3923.3760000000002</v>
      </c>
      <c r="O19" s="47"/>
    </row>
    <row r="20" spans="1:15" ht="76.5" customHeight="1">
      <c r="A20" s="76"/>
      <c r="B20" s="77"/>
      <c r="C20" s="48" t="s">
        <v>50</v>
      </c>
      <c r="D20" s="25" t="s">
        <v>57</v>
      </c>
      <c r="E20" s="21" t="s">
        <v>58</v>
      </c>
      <c r="F20" s="45">
        <v>490.42200000000003</v>
      </c>
      <c r="G20" s="45">
        <v>490.42200000000003</v>
      </c>
      <c r="H20" s="45">
        <v>490.42200000000003</v>
      </c>
      <c r="I20" s="45">
        <v>490.42200000000003</v>
      </c>
      <c r="J20" s="45">
        <v>490.42200000000003</v>
      </c>
      <c r="K20" s="45">
        <v>490.42200000000003</v>
      </c>
      <c r="L20" s="45">
        <v>490.42200000000003</v>
      </c>
      <c r="M20" s="45">
        <v>490.42200000000003</v>
      </c>
      <c r="N20" s="43">
        <f t="shared" si="2"/>
        <v>3923.3760000000002</v>
      </c>
      <c r="O20" s="47"/>
    </row>
    <row r="23" spans="1:15" ht="20.25" customHeight="1">
      <c r="A23" s="12"/>
    </row>
    <row r="24" spans="1:15" ht="23.25" customHeight="1">
      <c r="A24" s="75"/>
    </row>
    <row r="25" spans="1:15" ht="18.75" customHeight="1">
      <c r="A25" s="75"/>
    </row>
  </sheetData>
  <mergeCells count="19">
    <mergeCell ref="K1:O1"/>
    <mergeCell ref="B2:O2"/>
    <mergeCell ref="A4:A5"/>
    <mergeCell ref="B4:B5"/>
    <mergeCell ref="C4:C5"/>
    <mergeCell ref="D4:E4"/>
    <mergeCell ref="F4:N4"/>
    <mergeCell ref="O4:O5"/>
    <mergeCell ref="A7:A10"/>
    <mergeCell ref="B7:B10"/>
    <mergeCell ref="B15:B16"/>
    <mergeCell ref="A15:A16"/>
    <mergeCell ref="B11:B14"/>
    <mergeCell ref="A11:A14"/>
    <mergeCell ref="A24:A25"/>
    <mergeCell ref="A17:A18"/>
    <mergeCell ref="B17:B18"/>
    <mergeCell ref="A19:A20"/>
    <mergeCell ref="B19:B20"/>
  </mergeCells>
  <printOptions horizontalCentered="1"/>
  <pageMargins left="0.35433070866141736" right="0.19685039370078741" top="0.39370078740157483" bottom="0.27559055118110237" header="0.23622047244094491" footer="0.19685039370078741"/>
  <pageSetup paperSize="9" scale="73" fitToHeight="0" orientation="landscape" r:id="rId1"/>
  <rowBreaks count="1" manualBreakCount="1">
    <brk id="1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1"/>
  <sheetViews>
    <sheetView topLeftCell="A5" workbookViewId="0">
      <selection activeCell="D20" sqref="D20"/>
    </sheetView>
  </sheetViews>
  <sheetFormatPr defaultColWidth="9.140625" defaultRowHeight="15"/>
  <cols>
    <col min="1" max="1" width="4.7109375" style="2" customWidth="1"/>
    <col min="2" max="2" width="32.28515625" style="13" customWidth="1"/>
    <col min="3" max="3" width="19.7109375" style="13" customWidth="1"/>
    <col min="4" max="12" width="11.7109375" style="18" customWidth="1"/>
    <col min="13" max="13" width="13.5703125" style="13" customWidth="1"/>
    <col min="14" max="16384" width="9.140625" style="13"/>
  </cols>
  <sheetData>
    <row r="1" spans="1:13" ht="84.75" customHeight="1">
      <c r="E1" s="17"/>
      <c r="I1" s="95" t="s">
        <v>53</v>
      </c>
      <c r="J1" s="95"/>
      <c r="K1" s="95"/>
      <c r="L1" s="95"/>
      <c r="M1" s="95"/>
    </row>
    <row r="2" spans="1:13" ht="51" customHeight="1">
      <c r="A2" s="5"/>
      <c r="B2" s="78" t="s">
        <v>54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21" customHeight="1">
      <c r="A3" s="5"/>
      <c r="B3" s="3"/>
      <c r="C3" s="3"/>
      <c r="D3" s="19"/>
      <c r="E3" s="19"/>
      <c r="F3" s="19"/>
      <c r="G3" s="19"/>
      <c r="H3" s="20"/>
      <c r="I3" s="20"/>
      <c r="J3" s="20"/>
      <c r="K3" s="20"/>
      <c r="L3" s="19"/>
    </row>
    <row r="4" spans="1:13" ht="30" customHeight="1">
      <c r="A4" s="96" t="s">
        <v>0</v>
      </c>
      <c r="B4" s="96" t="s">
        <v>42</v>
      </c>
      <c r="C4" s="98" t="s">
        <v>43</v>
      </c>
      <c r="D4" s="84" t="s">
        <v>44</v>
      </c>
      <c r="E4" s="85"/>
      <c r="F4" s="85"/>
      <c r="G4" s="85"/>
      <c r="H4" s="85"/>
      <c r="I4" s="85"/>
      <c r="J4" s="85"/>
      <c r="K4" s="85"/>
      <c r="L4" s="86"/>
      <c r="M4" s="87" t="s">
        <v>31</v>
      </c>
    </row>
    <row r="5" spans="1:13" ht="47.25" customHeight="1">
      <c r="A5" s="97"/>
      <c r="B5" s="97"/>
      <c r="C5" s="99"/>
      <c r="D5" s="21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3" t="s">
        <v>37</v>
      </c>
      <c r="M5" s="80"/>
    </row>
    <row r="6" spans="1:13">
      <c r="A6" s="8">
        <v>1</v>
      </c>
      <c r="B6" s="9">
        <v>2</v>
      </c>
      <c r="C6" s="8">
        <v>3</v>
      </c>
      <c r="D6" s="21">
        <v>4</v>
      </c>
      <c r="E6" s="24">
        <v>5</v>
      </c>
      <c r="F6" s="24">
        <v>6</v>
      </c>
      <c r="G6" s="21">
        <v>7</v>
      </c>
      <c r="H6" s="24">
        <v>8</v>
      </c>
      <c r="I6" s="24">
        <v>9</v>
      </c>
      <c r="J6" s="21">
        <v>10</v>
      </c>
      <c r="K6" s="24">
        <v>11</v>
      </c>
      <c r="L6" s="24">
        <v>12</v>
      </c>
      <c r="M6" s="10">
        <v>13</v>
      </c>
    </row>
    <row r="7" spans="1:13" ht="17.25" customHeight="1">
      <c r="A7" s="93">
        <v>1</v>
      </c>
      <c r="B7" s="90" t="s">
        <v>48</v>
      </c>
      <c r="C7" s="15" t="s">
        <v>45</v>
      </c>
      <c r="D7" s="49">
        <f>D8+D9</f>
        <v>4743.3999999999996</v>
      </c>
      <c r="E7" s="49">
        <f t="shared" ref="E7:K7" si="0">E8+E9</f>
        <v>4584.8999999999996</v>
      </c>
      <c r="F7" s="49">
        <f t="shared" si="0"/>
        <v>4584.8999999999996</v>
      </c>
      <c r="G7" s="49">
        <f t="shared" si="0"/>
        <v>4584.8999999999996</v>
      </c>
      <c r="H7" s="49">
        <f t="shared" si="0"/>
        <v>4584.8999999999996</v>
      </c>
      <c r="I7" s="49">
        <f t="shared" si="0"/>
        <v>4584.8999999999996</v>
      </c>
      <c r="J7" s="49">
        <f t="shared" si="0"/>
        <v>4584.8999999999996</v>
      </c>
      <c r="K7" s="49">
        <f t="shared" si="0"/>
        <v>4584.8999999999996</v>
      </c>
      <c r="L7" s="50">
        <f>SUM(D7:K7)</f>
        <v>36837.700000000004</v>
      </c>
      <c r="M7" s="11"/>
    </row>
    <row r="8" spans="1:13" ht="16.5" customHeight="1">
      <c r="A8" s="93"/>
      <c r="B8" s="90"/>
      <c r="C8" s="16" t="s">
        <v>46</v>
      </c>
      <c r="D8" s="49">
        <f>D11+D14+D17+D20</f>
        <v>465.9</v>
      </c>
      <c r="E8" s="49">
        <f t="shared" ref="E8:K8" si="1">E11+E14+E17+E20</f>
        <v>465.9</v>
      </c>
      <c r="F8" s="49">
        <f t="shared" si="1"/>
        <v>465.9</v>
      </c>
      <c r="G8" s="49">
        <f t="shared" si="1"/>
        <v>465.9</v>
      </c>
      <c r="H8" s="49">
        <f t="shared" si="1"/>
        <v>465.9</v>
      </c>
      <c r="I8" s="49">
        <f t="shared" si="1"/>
        <v>465.9</v>
      </c>
      <c r="J8" s="49">
        <f t="shared" si="1"/>
        <v>465.9</v>
      </c>
      <c r="K8" s="49">
        <f t="shared" si="1"/>
        <v>465.9</v>
      </c>
      <c r="L8" s="50">
        <f t="shared" ref="L8:L21" si="2">SUM(D8:K8)</f>
        <v>3727.2000000000003</v>
      </c>
      <c r="M8" s="11"/>
    </row>
    <row r="9" spans="1:13" ht="16.5" customHeight="1">
      <c r="A9" s="93"/>
      <c r="B9" s="90"/>
      <c r="C9" s="16" t="s">
        <v>55</v>
      </c>
      <c r="D9" s="49">
        <f>D12+D15+D18+D21</f>
        <v>4277.5</v>
      </c>
      <c r="E9" s="49">
        <f t="shared" ref="E9:K9" si="3">E12+E15+E18+E21</f>
        <v>4119</v>
      </c>
      <c r="F9" s="49">
        <f t="shared" si="3"/>
        <v>4119</v>
      </c>
      <c r="G9" s="49">
        <f t="shared" si="3"/>
        <v>4119</v>
      </c>
      <c r="H9" s="49">
        <f t="shared" si="3"/>
        <v>4119</v>
      </c>
      <c r="I9" s="49">
        <f t="shared" si="3"/>
        <v>4119</v>
      </c>
      <c r="J9" s="49">
        <f t="shared" si="3"/>
        <v>4119</v>
      </c>
      <c r="K9" s="49">
        <f t="shared" si="3"/>
        <v>4119</v>
      </c>
      <c r="L9" s="50">
        <f t="shared" si="2"/>
        <v>33110.5</v>
      </c>
      <c r="M9" s="11"/>
    </row>
    <row r="10" spans="1:13" ht="16.5" customHeight="1">
      <c r="A10" s="88">
        <v>2</v>
      </c>
      <c r="B10" s="77" t="s">
        <v>59</v>
      </c>
      <c r="C10" s="15" t="s">
        <v>45</v>
      </c>
      <c r="D10" s="50">
        <f t="shared" ref="D10:K10" si="4">D11+D12</f>
        <v>194.47800000000001</v>
      </c>
      <c r="E10" s="50">
        <f t="shared" si="4"/>
        <v>105.47799999999999</v>
      </c>
      <c r="F10" s="50">
        <f t="shared" si="4"/>
        <v>105.47799999999999</v>
      </c>
      <c r="G10" s="50">
        <f t="shared" si="4"/>
        <v>105.47799999999999</v>
      </c>
      <c r="H10" s="50">
        <f t="shared" si="4"/>
        <v>105.47799999999999</v>
      </c>
      <c r="I10" s="50">
        <f t="shared" si="4"/>
        <v>105.47799999999999</v>
      </c>
      <c r="J10" s="50">
        <f t="shared" si="4"/>
        <v>105.47799999999999</v>
      </c>
      <c r="K10" s="50">
        <f t="shared" si="4"/>
        <v>105.47799999999999</v>
      </c>
      <c r="L10" s="50">
        <f t="shared" si="2"/>
        <v>932.82399999999984</v>
      </c>
      <c r="M10" s="11"/>
    </row>
    <row r="11" spans="1:13" ht="15.75" customHeight="1">
      <c r="A11" s="88"/>
      <c r="B11" s="77"/>
      <c r="C11" s="16" t="s">
        <v>46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50">
        <f t="shared" si="2"/>
        <v>0</v>
      </c>
      <c r="M11" s="11"/>
    </row>
    <row r="12" spans="1:13" ht="36" customHeight="1">
      <c r="A12" s="88"/>
      <c r="B12" s="77"/>
      <c r="C12" s="16" t="s">
        <v>55</v>
      </c>
      <c r="D12" s="51">
        <v>194.47800000000001</v>
      </c>
      <c r="E12" s="51">
        <v>105.47799999999999</v>
      </c>
      <c r="F12" s="51">
        <v>105.47799999999999</v>
      </c>
      <c r="G12" s="51">
        <v>105.47799999999999</v>
      </c>
      <c r="H12" s="51">
        <v>105.47799999999999</v>
      </c>
      <c r="I12" s="51">
        <v>105.47799999999999</v>
      </c>
      <c r="J12" s="51">
        <v>105.47799999999999</v>
      </c>
      <c r="K12" s="51">
        <v>105.47799999999999</v>
      </c>
      <c r="L12" s="52">
        <f t="shared" si="2"/>
        <v>932.82399999999984</v>
      </c>
      <c r="M12" s="11"/>
    </row>
    <row r="13" spans="1:13" ht="18.75" customHeight="1">
      <c r="A13" s="92">
        <v>3</v>
      </c>
      <c r="B13" s="89" t="s">
        <v>62</v>
      </c>
      <c r="C13" s="15" t="s">
        <v>45</v>
      </c>
      <c r="D13" s="51">
        <f>D14+D15</f>
        <v>48</v>
      </c>
      <c r="E13" s="51">
        <f t="shared" ref="E13:K13" si="5">E14+E15</f>
        <v>40</v>
      </c>
      <c r="F13" s="51">
        <f t="shared" si="5"/>
        <v>40</v>
      </c>
      <c r="G13" s="51">
        <f t="shared" si="5"/>
        <v>40</v>
      </c>
      <c r="H13" s="51">
        <f t="shared" si="5"/>
        <v>40</v>
      </c>
      <c r="I13" s="51">
        <f t="shared" si="5"/>
        <v>40</v>
      </c>
      <c r="J13" s="51">
        <f t="shared" si="5"/>
        <v>40</v>
      </c>
      <c r="K13" s="51">
        <f t="shared" si="5"/>
        <v>40</v>
      </c>
      <c r="L13" s="52">
        <f t="shared" si="2"/>
        <v>328</v>
      </c>
      <c r="M13" s="11"/>
    </row>
    <row r="14" spans="1:13" ht="18.75" customHeight="1">
      <c r="A14" s="93"/>
      <c r="B14" s="90"/>
      <c r="C14" s="16" t="s">
        <v>46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52">
        <f t="shared" si="2"/>
        <v>0</v>
      </c>
      <c r="M14" s="11"/>
    </row>
    <row r="15" spans="1:13" ht="39.75" customHeight="1">
      <c r="A15" s="93"/>
      <c r="B15" s="91"/>
      <c r="C15" s="16" t="s">
        <v>55</v>
      </c>
      <c r="D15" s="51">
        <v>48</v>
      </c>
      <c r="E15" s="51">
        <v>40</v>
      </c>
      <c r="F15" s="51">
        <v>40</v>
      </c>
      <c r="G15" s="51">
        <v>40</v>
      </c>
      <c r="H15" s="51">
        <v>40</v>
      </c>
      <c r="I15" s="51">
        <v>40</v>
      </c>
      <c r="J15" s="51">
        <v>40</v>
      </c>
      <c r="K15" s="51">
        <v>40</v>
      </c>
      <c r="L15" s="52">
        <f t="shared" si="2"/>
        <v>328</v>
      </c>
      <c r="M15" s="11"/>
    </row>
    <row r="16" spans="1:13" ht="21" customHeight="1">
      <c r="A16" s="88">
        <v>4</v>
      </c>
      <c r="B16" s="89" t="s">
        <v>60</v>
      </c>
      <c r="C16" s="15" t="s">
        <v>45</v>
      </c>
      <c r="D16" s="50">
        <f>D17+D18</f>
        <v>4010.5</v>
      </c>
      <c r="E16" s="50">
        <f t="shared" ref="E16:K16" si="6">E17+E18</f>
        <v>3949</v>
      </c>
      <c r="F16" s="50">
        <f t="shared" si="6"/>
        <v>3949</v>
      </c>
      <c r="G16" s="50">
        <f t="shared" si="6"/>
        <v>3949</v>
      </c>
      <c r="H16" s="50">
        <f t="shared" si="6"/>
        <v>3949</v>
      </c>
      <c r="I16" s="50">
        <f t="shared" si="6"/>
        <v>3949</v>
      </c>
      <c r="J16" s="50">
        <f t="shared" si="6"/>
        <v>3949</v>
      </c>
      <c r="K16" s="50">
        <f t="shared" si="6"/>
        <v>3949</v>
      </c>
      <c r="L16" s="50">
        <f t="shared" si="2"/>
        <v>31653.5</v>
      </c>
      <c r="M16" s="11"/>
    </row>
    <row r="17" spans="1:13" ht="16.5" customHeight="1">
      <c r="A17" s="88"/>
      <c r="B17" s="90"/>
      <c r="C17" s="16" t="s">
        <v>46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50">
        <f t="shared" si="2"/>
        <v>0</v>
      </c>
      <c r="M17" s="11"/>
    </row>
    <row r="18" spans="1:13" ht="31.5" customHeight="1">
      <c r="A18" s="88"/>
      <c r="B18" s="91"/>
      <c r="C18" s="16" t="s">
        <v>55</v>
      </c>
      <c r="D18" s="53">
        <v>4010.5</v>
      </c>
      <c r="E18" s="53">
        <v>3949</v>
      </c>
      <c r="F18" s="53">
        <v>3949</v>
      </c>
      <c r="G18" s="53">
        <v>3949</v>
      </c>
      <c r="H18" s="53">
        <v>3949</v>
      </c>
      <c r="I18" s="53">
        <v>3949</v>
      </c>
      <c r="J18" s="53">
        <v>3949</v>
      </c>
      <c r="K18" s="53">
        <v>3949</v>
      </c>
      <c r="L18" s="52">
        <f t="shared" si="2"/>
        <v>31653.5</v>
      </c>
      <c r="M18" s="11"/>
    </row>
    <row r="19" spans="1:13" ht="20.25" customHeight="1">
      <c r="A19" s="92">
        <v>5</v>
      </c>
      <c r="B19" s="89" t="s">
        <v>61</v>
      </c>
      <c r="C19" s="15" t="s">
        <v>45</v>
      </c>
      <c r="D19" s="54">
        <f>D20+D21</f>
        <v>490.42199999999997</v>
      </c>
      <c r="E19" s="54">
        <f t="shared" ref="E19:K19" si="7">E20+E21</f>
        <v>490.42199999999997</v>
      </c>
      <c r="F19" s="54">
        <f t="shared" si="7"/>
        <v>490.42199999999997</v>
      </c>
      <c r="G19" s="54">
        <f t="shared" si="7"/>
        <v>490.42199999999997</v>
      </c>
      <c r="H19" s="54">
        <f t="shared" si="7"/>
        <v>490.42199999999997</v>
      </c>
      <c r="I19" s="54">
        <f t="shared" si="7"/>
        <v>490.42199999999997</v>
      </c>
      <c r="J19" s="54">
        <f t="shared" si="7"/>
        <v>490.42199999999997</v>
      </c>
      <c r="K19" s="54">
        <f t="shared" si="7"/>
        <v>490.42199999999997</v>
      </c>
      <c r="L19" s="50">
        <f t="shared" si="2"/>
        <v>3923.3759999999997</v>
      </c>
      <c r="M19" s="11"/>
    </row>
    <row r="20" spans="1:13" ht="21.75" customHeight="1">
      <c r="A20" s="93"/>
      <c r="B20" s="90"/>
      <c r="C20" s="16" t="s">
        <v>46</v>
      </c>
      <c r="D20" s="55">
        <v>465.9</v>
      </c>
      <c r="E20" s="55">
        <v>465.9</v>
      </c>
      <c r="F20" s="55">
        <v>465.9</v>
      </c>
      <c r="G20" s="55">
        <v>465.9</v>
      </c>
      <c r="H20" s="55">
        <v>465.9</v>
      </c>
      <c r="I20" s="55">
        <v>465.9</v>
      </c>
      <c r="J20" s="55">
        <v>465.9</v>
      </c>
      <c r="K20" s="55">
        <v>465.9</v>
      </c>
      <c r="L20" s="50">
        <f t="shared" si="2"/>
        <v>3727.2000000000003</v>
      </c>
      <c r="M20" s="11"/>
    </row>
    <row r="21" spans="1:13" ht="62.25" customHeight="1">
      <c r="A21" s="94"/>
      <c r="B21" s="91"/>
      <c r="C21" s="16" t="s">
        <v>55</v>
      </c>
      <c r="D21" s="56">
        <v>24.521999999999998</v>
      </c>
      <c r="E21" s="56">
        <v>24.521999999999998</v>
      </c>
      <c r="F21" s="56">
        <v>24.521999999999998</v>
      </c>
      <c r="G21" s="56">
        <v>24.521999999999998</v>
      </c>
      <c r="H21" s="56">
        <v>24.521999999999998</v>
      </c>
      <c r="I21" s="56">
        <v>24.521999999999998</v>
      </c>
      <c r="J21" s="56">
        <v>24.521999999999998</v>
      </c>
      <c r="K21" s="56">
        <v>24.521999999999998</v>
      </c>
      <c r="L21" s="52">
        <f t="shared" si="2"/>
        <v>196.17599999999996</v>
      </c>
      <c r="M21" s="11"/>
    </row>
  </sheetData>
  <mergeCells count="17">
    <mergeCell ref="I1:M1"/>
    <mergeCell ref="B2:M2"/>
    <mergeCell ref="A4:A5"/>
    <mergeCell ref="B4:B5"/>
    <mergeCell ref="C4:C5"/>
    <mergeCell ref="D4:L4"/>
    <mergeCell ref="M4:M5"/>
    <mergeCell ref="A16:A18"/>
    <mergeCell ref="B16:B18"/>
    <mergeCell ref="A19:A21"/>
    <mergeCell ref="B19:B21"/>
    <mergeCell ref="A7:A9"/>
    <mergeCell ref="B7:B9"/>
    <mergeCell ref="A10:A12"/>
    <mergeCell ref="B10:B12"/>
    <mergeCell ref="B13:B15"/>
    <mergeCell ref="A13:A15"/>
  </mergeCells>
  <printOptions horizontalCentered="1"/>
  <pageMargins left="0.35433070866141736" right="0.19685039370078741" top="0.39370078740157483" bottom="0.27559055118110237" header="0.23622047244094491" footer="0.19685039370078741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прил.1</vt:lpstr>
      <vt:lpstr>прил.4</vt:lpstr>
      <vt:lpstr>прил.5</vt:lpstr>
      <vt:lpstr>прил.1!Область_печати</vt:lpstr>
      <vt:lpstr>прил.4!Область_печати</vt:lpstr>
      <vt:lpstr>прил.5!Область_печати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2024-02-02T05:19:05Z</dcterms:modified>
</cp:coreProperties>
</file>