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2" i="1"/>
  <c r="G17"/>
  <c r="G16"/>
  <c r="G15"/>
  <c r="L14"/>
  <c r="J14"/>
  <c r="K14" s="1"/>
  <c r="I14"/>
  <c r="I13"/>
  <c r="I12"/>
  <c r="I10"/>
  <c r="I9"/>
  <c r="I8"/>
  <c r="I7"/>
  <c r="G10"/>
  <c r="G14"/>
  <c r="G13"/>
  <c r="G9"/>
  <c r="G8"/>
  <c r="G7"/>
</calcChain>
</file>

<file path=xl/sharedStrings.xml><?xml version="1.0" encoding="utf-8"?>
<sst xmlns="http://schemas.openxmlformats.org/spreadsheetml/2006/main" count="46" uniqueCount="37">
  <si>
    <t>Наименование тарифа (услуги)</t>
  </si>
  <si>
    <t>Орган регулирования</t>
  </si>
  <si>
    <t>Наименование и номер нормативного акта  (документа)</t>
  </si>
  <si>
    <t>Един. измер.</t>
  </si>
  <si>
    <t>% роста</t>
  </si>
  <si>
    <t>С 01.01 по 30.06.</t>
  </si>
  <si>
    <t>С 01.07 по 31.12.</t>
  </si>
  <si>
    <t>Департамент Оренбургской области по ценам    и регулированию тарифов</t>
  </si>
  <si>
    <t>Администрация города Медногорска</t>
  </si>
  <si>
    <t xml:space="preserve">Свод по тарифам для населения на коммунальные услуги на 2020 год </t>
  </si>
  <si>
    <t>2020 год    (с учетом НДС)</t>
  </si>
  <si>
    <t>Постановление от 17.12.2019                            № 1417-па</t>
  </si>
  <si>
    <t>Постановление от 19.12.2019                            № 1426-па</t>
  </si>
  <si>
    <t>Приказ от 24.12.2019                  № 336-э/э</t>
  </si>
  <si>
    <t>Приказ от 25.06.2019                 № 73-г                        с изм. от 29.06.2020 № 66-г</t>
  </si>
  <si>
    <t>Приказ от 13.12.2019 № 327-в</t>
  </si>
  <si>
    <t>Приказ от 13.12.2019                 № 323-т/э</t>
  </si>
  <si>
    <t xml:space="preserve">Холодное водоснабжение </t>
  </si>
  <si>
    <t xml:space="preserve">Водоотведение </t>
  </si>
  <si>
    <t>Электрическая энергия</t>
  </si>
  <si>
    <t xml:space="preserve">Природный газ </t>
  </si>
  <si>
    <t>Горячее водоснабжение</t>
  </si>
  <si>
    <t>Тепловая энергия</t>
  </si>
  <si>
    <t>индивидуальные жилые дома в городе</t>
  </si>
  <si>
    <t xml:space="preserve"> многоквартирные жилые дома в городе</t>
  </si>
  <si>
    <t xml:space="preserve"> компонент на холодную воду</t>
  </si>
  <si>
    <t xml:space="preserve"> компонент на тепловую энергию</t>
  </si>
  <si>
    <t>руб./кВт. ч</t>
  </si>
  <si>
    <t>руб./м3</t>
  </si>
  <si>
    <t>руб./Гкал</t>
  </si>
  <si>
    <t>Закрытая система горячего водоснабжения</t>
  </si>
  <si>
    <t>руб./1 м3</t>
  </si>
  <si>
    <t>Приказ от 29.06.2020                 № 67-т/о</t>
  </si>
  <si>
    <t>руб./тонна*</t>
  </si>
  <si>
    <t>руб./1 человек в месяц*</t>
  </si>
  <si>
    <t>* (без учета НДС ), НДС не облагается</t>
  </si>
  <si>
    <t>Твердые коммунальные отходы</t>
  </si>
</sst>
</file>

<file path=xl/styles.xml><?xml version="1.0" encoding="utf-8"?>
<styleSheet xmlns="http://schemas.openxmlformats.org/spreadsheetml/2006/main">
  <numFmts count="3">
    <numFmt numFmtId="43" formatCode="_-* #,##0.00\ _₽_-;\-* #,##0.00\ _₽_-;_-* &quot;-&quot;??\ _₽_-;_-@_-"/>
    <numFmt numFmtId="164" formatCode="0.0"/>
    <numFmt numFmtId="165" formatCode="_-* #,##0.0\ _₽_-;\-* #,##0.0\ _₽_-;_-* &quot;-&quot;??\ _₽_-;_-@_-"/>
  </numFmts>
  <fonts count="8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67">
    <xf numFmtId="0" fontId="0" fillId="0" borderId="0" xfId="0"/>
    <xf numFmtId="2" fontId="2" fillId="0" borderId="5" xfId="0" applyNumberFormat="1" applyFont="1" applyBorder="1" applyAlignment="1">
      <alignment horizontal="center" vertical="top" wrapText="1"/>
    </xf>
    <xf numFmtId="2" fontId="4" fillId="2" borderId="5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2" fontId="3" fillId="2" borderId="17" xfId="0" applyNumberFormat="1" applyFont="1" applyFill="1" applyBorder="1" applyAlignment="1">
      <alignment horizontal="center" vertical="center" wrapText="1"/>
    </xf>
    <xf numFmtId="2" fontId="3" fillId="2" borderId="7" xfId="0" applyNumberFormat="1" applyFont="1" applyFill="1" applyBorder="1" applyAlignment="1">
      <alignment horizontal="center" vertical="center" wrapText="1"/>
    </xf>
    <xf numFmtId="164" fontId="4" fillId="2" borderId="19" xfId="0" applyNumberFormat="1" applyFont="1" applyFill="1" applyBorder="1" applyAlignment="1">
      <alignment horizontal="center" vertical="center" wrapText="1"/>
    </xf>
    <xf numFmtId="2" fontId="4" fillId="2" borderId="20" xfId="0" applyNumberFormat="1" applyFont="1" applyFill="1" applyBorder="1" applyAlignment="1">
      <alignment horizontal="center" vertical="center" wrapText="1"/>
    </xf>
    <xf numFmtId="164" fontId="4" fillId="2" borderId="21" xfId="0" applyNumberFormat="1" applyFont="1" applyFill="1" applyBorder="1" applyAlignment="1">
      <alignment horizontal="center" vertical="center" wrapText="1"/>
    </xf>
    <xf numFmtId="2" fontId="3" fillId="2" borderId="16" xfId="0" applyNumberFormat="1" applyFont="1" applyFill="1" applyBorder="1" applyAlignment="1">
      <alignment horizontal="center" vertical="center" wrapText="1"/>
    </xf>
    <xf numFmtId="2" fontId="4" fillId="2" borderId="10" xfId="0" applyNumberFormat="1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164" fontId="4" fillId="2" borderId="23" xfId="0" applyNumberFormat="1" applyFont="1" applyFill="1" applyBorder="1" applyAlignment="1">
      <alignment horizontal="center" vertical="center" wrapText="1"/>
    </xf>
    <xf numFmtId="2" fontId="4" fillId="2" borderId="24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2" fontId="4" fillId="2" borderId="30" xfId="0" applyNumberFormat="1" applyFont="1" applyFill="1" applyBorder="1" applyAlignment="1">
      <alignment horizontal="center" vertical="center" wrapText="1"/>
    </xf>
    <xf numFmtId="2" fontId="4" fillId="2" borderId="31" xfId="0" applyNumberFormat="1" applyFont="1" applyFill="1" applyBorder="1" applyAlignment="1">
      <alignment horizontal="center" vertical="center" wrapText="1"/>
    </xf>
    <xf numFmtId="2" fontId="4" fillId="2" borderId="32" xfId="0" applyNumberFormat="1" applyFont="1" applyFill="1" applyBorder="1" applyAlignment="1">
      <alignment horizontal="center" vertical="center" wrapText="1"/>
    </xf>
    <xf numFmtId="2" fontId="3" fillId="2" borderId="22" xfId="0" applyNumberFormat="1" applyFont="1" applyFill="1" applyBorder="1" applyAlignment="1">
      <alignment horizontal="center" vertical="center" wrapText="1"/>
    </xf>
    <xf numFmtId="2" fontId="3" fillId="2" borderId="29" xfId="0" applyNumberFormat="1" applyFont="1" applyFill="1" applyBorder="1" applyAlignment="1">
      <alignment horizontal="center" vertical="center" wrapText="1"/>
    </xf>
    <xf numFmtId="2" fontId="4" fillId="2" borderId="33" xfId="0" applyNumberFormat="1" applyFont="1" applyFill="1" applyBorder="1" applyAlignment="1">
      <alignment horizontal="center" vertical="center" wrapText="1"/>
    </xf>
    <xf numFmtId="2" fontId="4" fillId="2" borderId="34" xfId="0" applyNumberFormat="1" applyFont="1" applyFill="1" applyBorder="1" applyAlignment="1">
      <alignment horizontal="center" vertical="center" wrapText="1"/>
    </xf>
    <xf numFmtId="164" fontId="4" fillId="2" borderId="35" xfId="0" applyNumberFormat="1" applyFont="1" applyFill="1" applyBorder="1" applyAlignment="1">
      <alignment horizontal="center" vertical="center" wrapText="1"/>
    </xf>
    <xf numFmtId="2" fontId="4" fillId="2" borderId="36" xfId="0" applyNumberFormat="1" applyFont="1" applyFill="1" applyBorder="1" applyAlignment="1">
      <alignment horizontal="center" vertical="center" wrapText="1"/>
    </xf>
    <xf numFmtId="2" fontId="4" fillId="2" borderId="37" xfId="0" applyNumberFormat="1" applyFont="1" applyFill="1" applyBorder="1" applyAlignment="1">
      <alignment horizontal="center" vertical="center" wrapText="1"/>
    </xf>
    <xf numFmtId="164" fontId="4" fillId="2" borderId="38" xfId="0" applyNumberFormat="1" applyFont="1" applyFill="1" applyBorder="1" applyAlignment="1">
      <alignment horizontal="center" vertical="center" wrapText="1"/>
    </xf>
    <xf numFmtId="2" fontId="4" fillId="2" borderId="28" xfId="0" applyNumberFormat="1" applyFont="1" applyFill="1" applyBorder="1" applyAlignment="1">
      <alignment horizontal="center" vertical="center" wrapText="1"/>
    </xf>
    <xf numFmtId="2" fontId="4" fillId="2" borderId="39" xfId="0" applyNumberFormat="1" applyFont="1" applyFill="1" applyBorder="1" applyAlignment="1">
      <alignment horizontal="center" vertical="center" wrapText="1"/>
    </xf>
    <xf numFmtId="2" fontId="4" fillId="2" borderId="40" xfId="0" applyNumberFormat="1" applyFont="1" applyFill="1" applyBorder="1" applyAlignment="1">
      <alignment horizontal="center" vertical="center" wrapText="1"/>
    </xf>
    <xf numFmtId="164" fontId="4" fillId="2" borderId="41" xfId="0" applyNumberFormat="1" applyFont="1" applyFill="1" applyBorder="1" applyAlignment="1">
      <alignment horizontal="center" vertical="center" wrapText="1"/>
    </xf>
    <xf numFmtId="2" fontId="4" fillId="2" borderId="12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justify"/>
    </xf>
    <xf numFmtId="2" fontId="4" fillId="2" borderId="22" xfId="0" applyNumberFormat="1" applyFont="1" applyFill="1" applyBorder="1" applyAlignment="1">
      <alignment horizontal="left" vertical="center" wrapText="1"/>
    </xf>
    <xf numFmtId="0" fontId="6" fillId="0" borderId="27" xfId="0" applyFont="1" applyBorder="1" applyAlignment="1"/>
    <xf numFmtId="2" fontId="3" fillId="2" borderId="33" xfId="0" applyNumberFormat="1" applyFont="1" applyFill="1" applyBorder="1" applyAlignment="1">
      <alignment horizontal="center" vertical="center" wrapText="1"/>
    </xf>
    <xf numFmtId="2" fontId="3" fillId="2" borderId="34" xfId="0" applyNumberFormat="1" applyFont="1" applyFill="1" applyBorder="1" applyAlignment="1">
      <alignment horizontal="center" vertical="center" wrapText="1"/>
    </xf>
    <xf numFmtId="2" fontId="3" fillId="2" borderId="35" xfId="0" applyNumberFormat="1" applyFont="1" applyFill="1" applyBorder="1" applyAlignment="1">
      <alignment horizontal="center" vertical="center" wrapText="1"/>
    </xf>
    <xf numFmtId="2" fontId="4" fillId="2" borderId="23" xfId="0" applyNumberFormat="1" applyFont="1" applyFill="1" applyBorder="1" applyAlignment="1">
      <alignment horizontal="center" vertical="center" wrapText="1"/>
    </xf>
    <xf numFmtId="2" fontId="4" fillId="2" borderId="21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2" fontId="4" fillId="2" borderId="22" xfId="0" applyNumberFormat="1" applyFont="1" applyFill="1" applyBorder="1" applyAlignment="1">
      <alignment horizontal="center" vertical="center" wrapText="1"/>
    </xf>
    <xf numFmtId="2" fontId="4" fillId="2" borderId="26" xfId="0" applyNumberFormat="1" applyFont="1" applyFill="1" applyBorder="1" applyAlignment="1">
      <alignment horizontal="center" vertical="center" wrapText="1"/>
    </xf>
    <xf numFmtId="2" fontId="4" fillId="2" borderId="9" xfId="0" applyNumberFormat="1" applyFont="1" applyFill="1" applyBorder="1" applyAlignment="1">
      <alignment horizontal="center" vertical="center" wrapText="1"/>
    </xf>
    <xf numFmtId="2" fontId="4" fillId="2" borderId="25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vertical="center" wrapText="1"/>
    </xf>
    <xf numFmtId="0" fontId="6" fillId="0" borderId="8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2" fontId="2" fillId="0" borderId="12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0" fontId="7" fillId="0" borderId="0" xfId="0" applyFont="1"/>
    <xf numFmtId="165" fontId="7" fillId="0" borderId="0" xfId="1" applyNumberFormat="1" applyFont="1"/>
    <xf numFmtId="0" fontId="7" fillId="2" borderId="0" xfId="0" applyFont="1" applyFill="1"/>
    <xf numFmtId="2" fontId="7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18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L11" sqref="L11"/>
    </sheetView>
  </sheetViews>
  <sheetFormatPr defaultRowHeight="15"/>
  <cols>
    <col min="1" max="1" width="25.5703125" customWidth="1"/>
    <col min="2" max="2" width="22.7109375" customWidth="1"/>
    <col min="3" max="3" width="20.42578125" customWidth="1"/>
    <col min="4" max="4" width="13.7109375" customWidth="1"/>
    <col min="5" max="5" width="19.7109375" customWidth="1"/>
    <col min="6" max="6" width="18.140625" customWidth="1"/>
    <col min="7" max="7" width="21.140625" customWidth="1"/>
    <col min="9" max="9" width="9.5703125" bestFit="1" customWidth="1"/>
  </cols>
  <sheetData>
    <row r="2" spans="1:12" ht="18.75">
      <c r="A2" s="48" t="s">
        <v>9</v>
      </c>
      <c r="B2" s="48"/>
      <c r="C2" s="48"/>
      <c r="D2" s="48"/>
      <c r="E2" s="48"/>
      <c r="F2" s="48"/>
      <c r="G2" s="48"/>
    </row>
    <row r="3" spans="1:12" ht="15.75" thickBot="1"/>
    <row r="4" spans="1:12">
      <c r="A4" s="49" t="s">
        <v>0</v>
      </c>
      <c r="B4" s="52" t="s">
        <v>1</v>
      </c>
      <c r="C4" s="52" t="s">
        <v>2</v>
      </c>
      <c r="D4" s="55" t="s">
        <v>3</v>
      </c>
      <c r="E4" s="55" t="s">
        <v>10</v>
      </c>
      <c r="F4" s="57"/>
      <c r="G4" s="60" t="s">
        <v>4</v>
      </c>
    </row>
    <row r="5" spans="1:12" ht="15.75" thickBot="1">
      <c r="A5" s="50"/>
      <c r="B5" s="53"/>
      <c r="C5" s="53"/>
      <c r="D5" s="56"/>
      <c r="E5" s="58"/>
      <c r="F5" s="59"/>
      <c r="G5" s="61"/>
    </row>
    <row r="6" spans="1:12" ht="16.5" thickBot="1">
      <c r="A6" s="51"/>
      <c r="B6" s="54"/>
      <c r="C6" s="54"/>
      <c r="D6" s="54"/>
      <c r="E6" s="1" t="s">
        <v>5</v>
      </c>
      <c r="F6" s="1" t="s">
        <v>6</v>
      </c>
      <c r="G6" s="62"/>
    </row>
    <row r="7" spans="1:12" ht="84.75" customHeight="1" thickBot="1">
      <c r="A7" s="4" t="s">
        <v>17</v>
      </c>
      <c r="B7" s="2" t="s">
        <v>8</v>
      </c>
      <c r="C7" s="2" t="s">
        <v>11</v>
      </c>
      <c r="D7" s="2" t="s">
        <v>28</v>
      </c>
      <c r="E7" s="2">
        <v>40.69</v>
      </c>
      <c r="F7" s="2">
        <v>41.5</v>
      </c>
      <c r="G7" s="6">
        <f>F7/E7*100</f>
        <v>101.99066109609241</v>
      </c>
      <c r="H7" s="63">
        <v>39.22</v>
      </c>
      <c r="I7" s="64">
        <f>F7/H7*100</f>
        <v>105.81336053034167</v>
      </c>
      <c r="J7" s="63"/>
      <c r="K7" s="63"/>
      <c r="L7" s="63"/>
    </row>
    <row r="8" spans="1:12" ht="48" thickBot="1">
      <c r="A8" s="9" t="s">
        <v>18</v>
      </c>
      <c r="B8" s="2" t="s">
        <v>8</v>
      </c>
      <c r="C8" s="2" t="s">
        <v>12</v>
      </c>
      <c r="D8" s="2" t="s">
        <v>28</v>
      </c>
      <c r="E8" s="2">
        <v>16.760000000000002</v>
      </c>
      <c r="F8" s="2">
        <v>17.600000000000001</v>
      </c>
      <c r="G8" s="6">
        <f>F8/E8*100</f>
        <v>105.01193317422435</v>
      </c>
      <c r="H8" s="65">
        <v>16</v>
      </c>
      <c r="I8" s="64">
        <f t="shared" ref="I8:I14" si="0">F8/H8*100</f>
        <v>110.00000000000001</v>
      </c>
      <c r="J8" s="63"/>
      <c r="K8" s="63"/>
      <c r="L8" s="63"/>
    </row>
    <row r="9" spans="1:12" ht="79.5" thickBot="1">
      <c r="A9" s="5" t="s">
        <v>19</v>
      </c>
      <c r="B9" s="15" t="s">
        <v>7</v>
      </c>
      <c r="C9" s="3" t="s">
        <v>13</v>
      </c>
      <c r="D9" s="3" t="s">
        <v>27</v>
      </c>
      <c r="E9" s="7">
        <v>3.08</v>
      </c>
      <c r="F9" s="7">
        <v>3.19</v>
      </c>
      <c r="G9" s="8">
        <f>F9/E9*100</f>
        <v>103.57142857142856</v>
      </c>
      <c r="H9" s="65">
        <v>2.94</v>
      </c>
      <c r="I9" s="64">
        <f t="shared" si="0"/>
        <v>108.50340136054422</v>
      </c>
      <c r="J9" s="63"/>
      <c r="K9" s="63"/>
      <c r="L9" s="63"/>
    </row>
    <row r="10" spans="1:12" ht="79.5" thickBot="1">
      <c r="A10" s="5" t="s">
        <v>20</v>
      </c>
      <c r="B10" s="16" t="s">
        <v>7</v>
      </c>
      <c r="C10" s="12" t="s">
        <v>14</v>
      </c>
      <c r="D10" s="13" t="s">
        <v>31</v>
      </c>
      <c r="E10" s="32">
        <v>5.85</v>
      </c>
      <c r="F10" s="10">
        <v>5.85</v>
      </c>
      <c r="G10" s="14">
        <f>F10/E10*100</f>
        <v>100</v>
      </c>
      <c r="H10" s="65">
        <v>5.67</v>
      </c>
      <c r="I10" s="64">
        <f t="shared" si="0"/>
        <v>103.17460317460316</v>
      </c>
      <c r="J10" s="63"/>
      <c r="K10" s="63"/>
      <c r="L10" s="63"/>
    </row>
    <row r="11" spans="1:12" ht="32.25" customHeight="1" thickBot="1">
      <c r="A11" s="33" t="s">
        <v>21</v>
      </c>
      <c r="B11" s="45" t="s">
        <v>7</v>
      </c>
      <c r="C11" s="42" t="s">
        <v>15</v>
      </c>
      <c r="D11" s="36" t="s">
        <v>30</v>
      </c>
      <c r="E11" s="37"/>
      <c r="F11" s="37"/>
      <c r="G11" s="38"/>
      <c r="H11" s="65"/>
      <c r="I11" s="64"/>
      <c r="J11" s="63"/>
      <c r="K11" s="63"/>
      <c r="L11" s="63"/>
    </row>
    <row r="12" spans="1:12" ht="33.75" customHeight="1">
      <c r="A12" s="18" t="s">
        <v>25</v>
      </c>
      <c r="B12" s="46"/>
      <c r="C12" s="43"/>
      <c r="D12" s="30" t="s">
        <v>28</v>
      </c>
      <c r="E12" s="17">
        <v>40.69</v>
      </c>
      <c r="F12" s="17">
        <v>41.5</v>
      </c>
      <c r="G12" s="31">
        <f>F12/E12*100</f>
        <v>101.99066109609241</v>
      </c>
      <c r="H12" s="63">
        <v>39.22</v>
      </c>
      <c r="I12" s="64">
        <f>F11/H12*100</f>
        <v>0</v>
      </c>
      <c r="J12" s="63"/>
      <c r="K12" s="63"/>
      <c r="L12" s="63"/>
    </row>
    <row r="13" spans="1:12" ht="32.25" thickBot="1">
      <c r="A13" s="19" t="s">
        <v>26</v>
      </c>
      <c r="B13" s="47"/>
      <c r="C13" s="44"/>
      <c r="D13" s="25" t="s">
        <v>29</v>
      </c>
      <c r="E13" s="26">
        <v>1932.54</v>
      </c>
      <c r="F13" s="26">
        <v>1971.19</v>
      </c>
      <c r="G13" s="27">
        <f>F13/E13*100</f>
        <v>101.99995860370291</v>
      </c>
      <c r="H13" s="63">
        <v>1872.26</v>
      </c>
      <c r="I13" s="64">
        <f t="shared" si="0"/>
        <v>105.28398833495348</v>
      </c>
      <c r="J13" s="63"/>
      <c r="K13" s="63"/>
      <c r="L13" s="63"/>
    </row>
    <row r="14" spans="1:12" ht="84.75" customHeight="1" thickBot="1">
      <c r="A14" s="21" t="s">
        <v>22</v>
      </c>
      <c r="B14" s="11" t="s">
        <v>7</v>
      </c>
      <c r="C14" s="11" t="s">
        <v>16</v>
      </c>
      <c r="D14" s="28" t="s">
        <v>29</v>
      </c>
      <c r="E14" s="29">
        <v>1932.54</v>
      </c>
      <c r="F14" s="29">
        <v>1971.19</v>
      </c>
      <c r="G14" s="8">
        <f>F14/E14*100</f>
        <v>101.99995860370291</v>
      </c>
      <c r="H14" s="63">
        <v>1872.25</v>
      </c>
      <c r="I14" s="64">
        <f t="shared" si="0"/>
        <v>105.28455067432235</v>
      </c>
      <c r="J14" s="63">
        <f>F14*0.051</f>
        <v>100.53068999999999</v>
      </c>
      <c r="K14" s="66">
        <f>J14+F11</f>
        <v>100.53068999999999</v>
      </c>
      <c r="L14" s="63">
        <f>139.25/134.7*100</f>
        <v>103.37787676317744</v>
      </c>
    </row>
    <row r="15" spans="1:12" ht="53.25" customHeight="1" thickBot="1">
      <c r="A15" s="20" t="s">
        <v>36</v>
      </c>
      <c r="B15" s="39" t="s">
        <v>7</v>
      </c>
      <c r="C15" s="42" t="s">
        <v>32</v>
      </c>
      <c r="D15" s="22" t="s">
        <v>33</v>
      </c>
      <c r="E15" s="23">
        <v>2428.1</v>
      </c>
      <c r="F15" s="23">
        <v>2563.2600000000002</v>
      </c>
      <c r="G15" s="24">
        <f>F15/E15*100</f>
        <v>105.56649231909725</v>
      </c>
      <c r="H15" s="63"/>
      <c r="I15" s="64"/>
      <c r="J15" s="63"/>
      <c r="K15" s="63"/>
      <c r="L15" s="63"/>
    </row>
    <row r="16" spans="1:12" ht="47.25">
      <c r="A16" s="18" t="s">
        <v>24</v>
      </c>
      <c r="B16" s="40"/>
      <c r="C16" s="43"/>
      <c r="D16" s="30" t="s">
        <v>34</v>
      </c>
      <c r="E16" s="17">
        <v>75.27</v>
      </c>
      <c r="F16" s="17">
        <v>79.459999999999994</v>
      </c>
      <c r="G16" s="31">
        <f t="shared" ref="G16:G17" si="1">F16/E16*100</f>
        <v>105.56662681015013</v>
      </c>
      <c r="H16" s="63"/>
      <c r="I16" s="63"/>
      <c r="J16" s="63"/>
      <c r="K16" s="63"/>
      <c r="L16" s="63"/>
    </row>
    <row r="17" spans="1:12" ht="48" thickBot="1">
      <c r="A17" s="19" t="s">
        <v>23</v>
      </c>
      <c r="B17" s="41"/>
      <c r="C17" s="44"/>
      <c r="D17" s="25" t="s">
        <v>34</v>
      </c>
      <c r="E17" s="26">
        <v>87.41</v>
      </c>
      <c r="F17" s="26">
        <v>92.28</v>
      </c>
      <c r="G17" s="27">
        <f t="shared" si="1"/>
        <v>105.57144491476949</v>
      </c>
      <c r="H17" s="63"/>
      <c r="I17" s="63"/>
      <c r="J17" s="63"/>
      <c r="K17" s="63"/>
      <c r="L17" s="63"/>
    </row>
    <row r="18" spans="1:12" ht="15.75">
      <c r="A18" s="34" t="s">
        <v>35</v>
      </c>
      <c r="B18" s="35"/>
      <c r="C18" s="35"/>
      <c r="D18" s="35"/>
      <c r="E18" s="35"/>
      <c r="F18" s="35"/>
      <c r="G18" s="35"/>
    </row>
  </sheetData>
  <mergeCells count="13">
    <mergeCell ref="A2:G2"/>
    <mergeCell ref="A4:A6"/>
    <mergeCell ref="B4:B6"/>
    <mergeCell ref="C4:C6"/>
    <mergeCell ref="D4:D6"/>
    <mergeCell ref="E4:F5"/>
    <mergeCell ref="G4:G6"/>
    <mergeCell ref="A18:G18"/>
    <mergeCell ref="D11:G11"/>
    <mergeCell ref="B15:B17"/>
    <mergeCell ref="C15:C17"/>
    <mergeCell ref="C11:C13"/>
    <mergeCell ref="B11:B13"/>
  </mergeCells>
  <pageMargins left="1.19" right="0.70866141732283472" top="0.33" bottom="0.17" header="0.31496062992125984" footer="0.17"/>
  <pageSetup paperSize="9" scale="8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2020-08-26T03:18:03Z</dcterms:modified>
</cp:coreProperties>
</file>